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③企画課\契約係長\01-2_契約情報一覧\R2\"/>
    </mc:Choice>
  </mc:AlternateContent>
  <bookViews>
    <workbookView xWindow="0" yWindow="0" windowWidth="20490" windowHeight="7500" activeTab="3"/>
  </bookViews>
  <sheets>
    <sheet name="公開（随契・工事）" sheetId="1" r:id="rId1"/>
    <sheet name="公開（随契・物品役務等）" sheetId="2" r:id="rId2"/>
    <sheet name="公開（入札・工事）" sheetId="3" r:id="rId3"/>
    <sheet name="公開（入札・物品役務等）" sheetId="4" r:id="rId4"/>
  </sheets>
  <externalReferences>
    <externalReference r:id="rId5"/>
  </externalReferences>
  <definedNames>
    <definedName name="_xlnm._FilterDatabase" localSheetId="0" hidden="1">'公開（随契・工事）'!$A$4:$N$4</definedName>
    <definedName name="_xlnm._FilterDatabase" localSheetId="1" hidden="1">'公開（随契・物品役務等）'!$A$4:$N$4</definedName>
    <definedName name="_xlnm._FilterDatabase" localSheetId="2" hidden="1">'公開（入札・工事）'!$A$4:$N$4</definedName>
    <definedName name="_xlnm._FilterDatabase" localSheetId="3" hidden="1">'公開（入札・物品役務等）'!$A$4:$N$4</definedName>
    <definedName name="_xlnm.Print_Area" localSheetId="0">'公開（随契・工事）'!$B$1:$N$28</definedName>
    <definedName name="_xlnm.Print_Area" localSheetId="1">'公開（随契・物品役務等）'!$B$1:$N$22</definedName>
    <definedName name="_xlnm.Print_Area" localSheetId="2">'公開（入札・工事）'!$B$1:$N$28</definedName>
    <definedName name="_xlnm.Print_Area" localSheetId="3">'公開（入札・物品役務等）'!$B$1:$N$100</definedName>
    <definedName name="_xlnm.Print_Titles" localSheetId="0">'公開（随契・工事）'!$1:$4</definedName>
    <definedName name="_xlnm.Print_Titles" localSheetId="1">'公開（随契・物品役務等）'!$1:$4</definedName>
    <definedName name="_xlnm.Print_Titles" localSheetId="2">'公開（入札・工事）'!$1:$4</definedName>
    <definedName name="_xlnm.Print_Titles" localSheetId="3">'公開（入札・物品役務等）'!$1:$4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4" l="1"/>
  <c r="H55" i="4"/>
  <c r="F55" i="4"/>
  <c r="E55" i="4"/>
  <c r="D55" i="4"/>
  <c r="B55" i="4"/>
  <c r="C55" i="4" s="1"/>
  <c r="E54" i="4"/>
  <c r="H53" i="4"/>
  <c r="F53" i="4"/>
  <c r="E53" i="4"/>
  <c r="D53" i="4"/>
  <c r="B53" i="4"/>
  <c r="C53" i="4" s="1"/>
  <c r="E52" i="4"/>
  <c r="H51" i="4"/>
  <c r="F51" i="4"/>
  <c r="E51" i="4"/>
  <c r="D51" i="4"/>
  <c r="C51" i="4"/>
  <c r="B51" i="4"/>
  <c r="E50" i="4"/>
  <c r="H49" i="4"/>
  <c r="F49" i="4"/>
  <c r="E49" i="4"/>
  <c r="D49" i="4"/>
  <c r="B49" i="4"/>
  <c r="C49" i="4" s="1"/>
  <c r="E48" i="4"/>
  <c r="H47" i="4"/>
  <c r="F47" i="4"/>
  <c r="E47" i="4"/>
  <c r="D47" i="4"/>
  <c r="B47" i="4"/>
  <c r="C47" i="4" s="1"/>
  <c r="E46" i="4"/>
  <c r="H45" i="4"/>
  <c r="F45" i="4"/>
  <c r="E45" i="4"/>
  <c r="D45" i="4"/>
  <c r="C45" i="4"/>
  <c r="B45" i="4"/>
  <c r="E44" i="4"/>
  <c r="H43" i="4"/>
  <c r="F43" i="4"/>
  <c r="E43" i="4"/>
  <c r="D43" i="4"/>
  <c r="C43" i="4"/>
  <c r="B43" i="4"/>
  <c r="E42" i="4"/>
  <c r="H41" i="4"/>
  <c r="F41" i="4"/>
  <c r="E41" i="4"/>
  <c r="D41" i="4"/>
  <c r="B41" i="4"/>
  <c r="C41" i="4" s="1"/>
  <c r="E40" i="4"/>
  <c r="H39" i="4"/>
  <c r="F39" i="4"/>
  <c r="E39" i="4"/>
  <c r="D39" i="4"/>
  <c r="B39" i="4"/>
  <c r="C39" i="4" s="1"/>
  <c r="E38" i="4"/>
  <c r="H37" i="4"/>
  <c r="F37" i="4"/>
  <c r="E37" i="4"/>
  <c r="D37" i="4"/>
  <c r="C37" i="4"/>
  <c r="B37" i="4"/>
  <c r="E36" i="4"/>
  <c r="H35" i="4"/>
  <c r="F35" i="4"/>
  <c r="E35" i="4"/>
  <c r="D35" i="4"/>
  <c r="C35" i="4"/>
  <c r="B35" i="4"/>
  <c r="E34" i="4"/>
  <c r="H33" i="4"/>
  <c r="F33" i="4"/>
  <c r="E33" i="4"/>
  <c r="D33" i="4"/>
  <c r="B33" i="4"/>
  <c r="C33" i="4" s="1"/>
  <c r="E32" i="4"/>
  <c r="H31" i="4"/>
  <c r="F31" i="4"/>
  <c r="E31" i="4"/>
  <c r="D31" i="4"/>
  <c r="B31" i="4"/>
  <c r="C31" i="4" s="1"/>
  <c r="E30" i="4"/>
  <c r="H29" i="4"/>
  <c r="F29" i="4"/>
  <c r="E29" i="4"/>
  <c r="D29" i="4"/>
  <c r="C29" i="4"/>
  <c r="B29" i="4"/>
  <c r="E28" i="4"/>
  <c r="H27" i="4"/>
  <c r="F27" i="4"/>
  <c r="E27" i="4"/>
  <c r="D27" i="4"/>
  <c r="C27" i="4"/>
  <c r="B27" i="4"/>
  <c r="E26" i="4"/>
  <c r="H25" i="4"/>
  <c r="F25" i="4"/>
  <c r="E25" i="4"/>
  <c r="D25" i="4"/>
  <c r="B25" i="4"/>
  <c r="C25" i="4" s="1"/>
  <c r="E24" i="4"/>
  <c r="H23" i="4"/>
  <c r="F23" i="4"/>
  <c r="E23" i="4"/>
  <c r="D23" i="4"/>
  <c r="B23" i="4"/>
  <c r="C23" i="4" s="1"/>
  <c r="E22" i="4"/>
  <c r="H21" i="4"/>
  <c r="F21" i="4"/>
  <c r="E21" i="4"/>
  <c r="D21" i="4"/>
  <c r="C21" i="4"/>
  <c r="B21" i="4"/>
  <c r="E20" i="4"/>
  <c r="H19" i="4"/>
  <c r="F19" i="4"/>
  <c r="E19" i="4"/>
  <c r="D19" i="4"/>
  <c r="C19" i="4"/>
  <c r="B19" i="4"/>
  <c r="E18" i="4"/>
  <c r="H17" i="4"/>
  <c r="F17" i="4"/>
  <c r="E17" i="4"/>
  <c r="D17" i="4"/>
  <c r="B17" i="4"/>
  <c r="C17" i="4" s="1"/>
  <c r="E16" i="4"/>
  <c r="H15" i="4"/>
  <c r="F15" i="4"/>
  <c r="E15" i="4"/>
  <c r="D15" i="4"/>
  <c r="B15" i="4"/>
  <c r="C15" i="4" s="1"/>
  <c r="E14" i="4"/>
  <c r="H13" i="4"/>
  <c r="F13" i="4"/>
  <c r="E13" i="4"/>
  <c r="D13" i="4"/>
  <c r="C13" i="4"/>
  <c r="B13" i="4"/>
  <c r="E12" i="4"/>
  <c r="H11" i="4"/>
  <c r="F11" i="4"/>
  <c r="E11" i="4"/>
  <c r="D11" i="4"/>
  <c r="C11" i="4"/>
  <c r="B11" i="4"/>
  <c r="E10" i="4"/>
  <c r="H9" i="4"/>
  <c r="F9" i="4"/>
  <c r="E9" i="4"/>
  <c r="D9" i="4"/>
  <c r="B9" i="4"/>
  <c r="C9" i="4" s="1"/>
  <c r="E8" i="4"/>
  <c r="H7" i="4"/>
  <c r="F7" i="4"/>
  <c r="E7" i="4"/>
  <c r="D7" i="4"/>
  <c r="B7" i="4"/>
  <c r="C7" i="4" s="1"/>
  <c r="E6" i="4"/>
  <c r="H5" i="4"/>
  <c r="F5" i="4"/>
  <c r="E5" i="4"/>
  <c r="D5" i="4"/>
  <c r="C5" i="4"/>
  <c r="B5" i="4"/>
  <c r="H21" i="2"/>
  <c r="F21" i="2"/>
  <c r="D21" i="2"/>
  <c r="B21" i="2"/>
  <c r="C21" i="2" s="1"/>
  <c r="H19" i="2"/>
  <c r="F19" i="2"/>
  <c r="D19" i="2"/>
  <c r="B19" i="2"/>
  <c r="C19" i="2" s="1"/>
  <c r="H17" i="2"/>
  <c r="F17" i="2"/>
  <c r="D17" i="2"/>
  <c r="B17" i="2"/>
  <c r="C17" i="2" s="1"/>
  <c r="H15" i="2"/>
  <c r="F15" i="2"/>
  <c r="D15" i="2"/>
  <c r="B15" i="2"/>
  <c r="C15" i="2" s="1"/>
  <c r="H13" i="2"/>
  <c r="F13" i="2"/>
  <c r="D13" i="2"/>
  <c r="B13" i="2"/>
  <c r="C13" i="2" s="1"/>
  <c r="H11" i="2"/>
  <c r="F11" i="2"/>
  <c r="D11" i="2"/>
  <c r="C11" i="2"/>
  <c r="B11" i="2"/>
  <c r="H9" i="2"/>
  <c r="F9" i="2"/>
  <c r="D9" i="2"/>
  <c r="B9" i="2"/>
  <c r="C9" i="2" s="1"/>
  <c r="H7" i="2"/>
  <c r="F7" i="2"/>
  <c r="D7" i="2"/>
  <c r="B7" i="2"/>
  <c r="C7" i="2" s="1"/>
  <c r="H5" i="2"/>
  <c r="F5" i="2"/>
  <c r="D5" i="2"/>
  <c r="B5" i="2"/>
  <c r="C5" i="2" s="1"/>
  <c r="C65" i="2" l="1"/>
  <c r="C63" i="2"/>
  <c r="C61" i="2"/>
  <c r="C59" i="2"/>
  <c r="C57" i="2"/>
  <c r="C55" i="2"/>
  <c r="C53" i="2"/>
  <c r="C93" i="4"/>
  <c r="C91" i="4"/>
  <c r="C89" i="4"/>
  <c r="C87" i="4"/>
  <c r="C85" i="4"/>
  <c r="C83" i="4"/>
  <c r="C81" i="4"/>
  <c r="C79" i="4"/>
  <c r="C77" i="4"/>
  <c r="C75" i="4"/>
  <c r="C73" i="4"/>
  <c r="C71" i="4"/>
  <c r="C69" i="4"/>
  <c r="C67" i="4"/>
  <c r="C65" i="4"/>
  <c r="C63" i="4"/>
  <c r="C61" i="4"/>
  <c r="C59" i="4"/>
  <c r="C57" i="4"/>
  <c r="E13" i="2"/>
  <c r="E14" i="2"/>
  <c r="E8" i="2" l="1"/>
  <c r="E7" i="2"/>
  <c r="E6" i="2"/>
  <c r="E5" i="2"/>
  <c r="E9" i="2"/>
  <c r="E10" i="2"/>
  <c r="E11" i="2"/>
  <c r="E12" i="2"/>
  <c r="E15" i="2"/>
  <c r="E16" i="2"/>
  <c r="E17" i="2"/>
  <c r="E18" i="2"/>
  <c r="E19" i="2"/>
  <c r="E20" i="2"/>
  <c r="E21" i="2"/>
  <c r="E22" i="2"/>
</calcChain>
</file>

<file path=xl/sharedStrings.xml><?xml version="1.0" encoding="utf-8"?>
<sst xmlns="http://schemas.openxmlformats.org/spreadsheetml/2006/main" count="1849" uniqueCount="21">
  <si>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</si>
  <si>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物品等又は役務の名称及び数量</t>
    <rPh sb="0" eb="2">
      <t>ブッピン</t>
    </rPh>
    <rPh sb="2" eb="3">
      <t>ナド</t>
    </rPh>
    <rPh sb="3" eb="4">
      <t>マタ</t>
    </rPh>
    <rPh sb="5" eb="7">
      <t>エキム</t>
    </rPh>
    <rPh sb="8" eb="10">
      <t>メイショウ</t>
    </rPh>
    <rPh sb="10" eb="11">
      <t>オヨ</t>
    </rPh>
    <rPh sb="12" eb="14">
      <t>スウリョウ</t>
    </rPh>
    <phoneticPr fontId="5"/>
  </si>
  <si>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</si>
  <si>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</si>
  <si>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
及び住所</t>
    <rPh sb="0" eb="2">
      <t>ケイヤク</t>
    </rPh>
    <rPh sb="3" eb="5">
      <t>アイテ</t>
    </rPh>
    <rPh sb="5" eb="6">
      <t>ガタ</t>
    </rPh>
    <rPh sb="7" eb="9">
      <t>シメイ</t>
    </rPh>
    <rPh sb="10" eb="11">
      <t>オヨ</t>
    </rPh>
    <rPh sb="12" eb="14">
      <t>ジュウショ</t>
    </rPh>
    <phoneticPr fontId="5"/>
  </si>
  <si>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</si>
  <si>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</si>
  <si>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</si>
  <si>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</si>
  <si>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再就職の
役員の数</t>
    <rPh sb="0" eb="3">
      <t>サイシュウショク</t>
    </rPh>
    <rPh sb="5" eb="7">
      <t>ヤクイン</t>
    </rPh>
    <rPh sb="8" eb="9">
      <t>カズ</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</si>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</sst>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ajor"/>
    </font>
    <font>
      <sz val="6"/>
      <name val="ＭＳ Ｐゴシック"/>
      <family val="2"/>
      <charset val="128"/>
      <scheme val="minor"/>
    </font>
    <font>
      <sz val="14"/>
      <color theme="1"/>
      <name val="ＭＳ Ｐゴシック"/>
      <family val="3"/>
      <charset val="128"/>
      <scheme val="major"/>
    </font>
    <font>
      <sz val="9"/>
      <color indexed="17"/>
      <name val="メイリオ"/>
      <family val="3"/>
      <charset val="128"/>
    </font>
    <font>
      <sz val="8"/>
      <color theme="1"/>
      <name val="ＭＳ Ｐゴシック"/>
      <family val="3"/>
      <charset val="128"/>
      <scheme val="major"/>
    </font>
    <font>
      <sz val="6"/>
      <color theme="1"/>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vertical="center"/>
    </xf>
    <xf numFmtId="38" fontId="2" fillId="0" borderId="0" xfId="1" applyFont="1" applyAlignment="1">
      <alignment vertical="center"/>
    </xf>
    <xf numFmtId="38" fontId="2" fillId="0" borderId="0" xfId="1" applyFont="1" applyAlignment="1">
      <alignment horizontal="right"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38" fontId="7" fillId="0" borderId="4" xfId="1" applyFont="1" applyBorder="1" applyAlignment="1">
      <alignment horizontal="left" vertical="center" wrapText="1"/>
    </xf>
    <xf numFmtId="38" fontId="7" fillId="0" borderId="5" xfId="1" applyFont="1" applyBorder="1" applyAlignment="1">
      <alignment horizontal="left" vertical="center" wrapText="1"/>
    </xf>
    <xf numFmtId="38" fontId="2" fillId="0" borderId="6" xfId="1" applyFont="1" applyBorder="1" applyAlignment="1">
      <alignment horizontal="center" vertical="center"/>
    </xf>
    <xf numFmtId="38" fontId="2" fillId="0" borderId="5" xfId="1" applyFont="1" applyBorder="1" applyAlignment="1">
      <alignment horizontal="center"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38" fontId="2" fillId="0" borderId="4" xfId="1" applyFont="1" applyBorder="1" applyAlignment="1">
      <alignment horizontal="center" vertical="center"/>
    </xf>
    <xf numFmtId="0" fontId="2" fillId="0" borderId="4" xfId="0" applyFont="1" applyBorder="1" applyAlignment="1">
      <alignment horizontal="center" vertical="center"/>
    </xf>
    <xf numFmtId="38" fontId="2" fillId="0" borderId="1" xfId="1" applyFont="1" applyBorder="1" applyAlignment="1">
      <alignment horizontal="center" vertical="center" wrapText="1"/>
    </xf>
    <xf numFmtId="38" fontId="2" fillId="0" borderId="2" xfId="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4" xfId="0" applyFont="1" applyBorder="1" applyAlignment="1">
      <alignment horizontal="left"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6" xfId="0" applyFont="1" applyBorder="1" applyAlignment="1">
      <alignment horizontal="left" vertical="center" wrapText="1"/>
    </xf>
    <xf numFmtId="176" fontId="2" fillId="0" borderId="6" xfId="0" applyNumberFormat="1" applyFont="1" applyBorder="1" applyAlignment="1">
      <alignment horizontal="center" vertical="center"/>
    </xf>
    <xf numFmtId="38" fontId="7" fillId="0" borderId="6" xfId="1" applyFont="1" applyBorder="1" applyAlignment="1">
      <alignment horizontal="left" vertical="center" wrapText="1"/>
    </xf>
    <xf numFmtId="38" fontId="2" fillId="0" borderId="6" xfId="1" applyFont="1" applyBorder="1" applyAlignment="1">
      <alignment horizontal="right" vertical="center"/>
    </xf>
    <xf numFmtId="38" fontId="2" fillId="0" borderId="4" xfId="1" applyFont="1" applyBorder="1" applyAlignment="1">
      <alignment horizontal="left" vertical="center" wrapText="1"/>
    </xf>
    <xf numFmtId="38" fontId="2" fillId="0" borderId="5"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4;&#20225;&#30011;&#35506;/&#22865;&#32004;&#20418;&#38263;/01-2_&#22865;&#32004;&#24773;&#22577;&#19968;&#35239;/&#22865;&#32004;&#29366;&#2784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モ"/>
      <sheetName val="調達手続一括登録データ"/>
      <sheetName val="コード関係"/>
      <sheetName val="債権者コード（財務会計システムマスタ貼付）"/>
      <sheetName val="公開（随契・工事）"/>
      <sheetName val="公開（随契・物品役務等）"/>
      <sheetName val="公開（入札・工事）"/>
      <sheetName val="公開（入札・物品役務等）"/>
      <sheetName val="取込ファイル説明"/>
    </sheetNames>
    <sheetDataSet>
      <sheetData sheetId="0"/>
      <sheetData sheetId="1">
        <row r="6">
          <cell r="BZ6" t="e">
            <v>#VALUE!</v>
          </cell>
          <cell r="CA6" t="e">
            <v>#VALUE!</v>
          </cell>
          <cell r="CB6" t="e">
            <v>#VALUE!</v>
          </cell>
          <cell r="CC6" t="str">
            <v>放射線量測定検査委託</v>
          </cell>
          <cell r="CD6">
            <v>40610</v>
          </cell>
          <cell r="CE6" t="str">
            <v>株式会社　千代田テクノル</v>
          </cell>
          <cell r="CF6" t="str">
            <v>東京都文京区湯島1丁目7番12号</v>
          </cell>
          <cell r="CG6" t="str">
            <v>一般競争契約</v>
          </cell>
          <cell r="CH6" t="str">
            <v/>
          </cell>
          <cell r="CI6">
            <v>4449060</v>
          </cell>
        </row>
        <row r="7">
          <cell r="BZ7" t="e">
            <v>#VALUE!</v>
          </cell>
          <cell r="CA7" t="e">
            <v>#VALUE!</v>
          </cell>
          <cell r="CB7" t="e">
            <v>#VALUE!</v>
          </cell>
          <cell r="CC7" t="str">
            <v>基準寝具賃貸借</v>
          </cell>
          <cell r="CD7">
            <v>40977</v>
          </cell>
          <cell r="CE7" t="str">
            <v>三栄基準寝具(株)</v>
          </cell>
          <cell r="CF7" t="str">
            <v>大阪府羽曳野市川向2084番地</v>
          </cell>
          <cell r="CG7" t="str">
            <v>一般競争契約</v>
          </cell>
          <cell r="CH7" t="str">
            <v/>
          </cell>
          <cell r="CI7">
            <v>17766375</v>
          </cell>
        </row>
        <row r="8">
          <cell r="BZ8" t="e">
            <v>#VALUE!</v>
          </cell>
          <cell r="CA8" t="e">
            <v>#VALUE!</v>
          </cell>
          <cell r="CB8" t="e">
            <v>#VALUE!</v>
          </cell>
          <cell r="CC8" t="str">
            <v>放射線治療装置保守契約　１式</v>
          </cell>
          <cell r="CD8">
            <v>40999</v>
          </cell>
          <cell r="CE8" t="str">
            <v>シーメンスヘルスケア（株）</v>
          </cell>
          <cell r="CF8" t="str">
            <v>大阪市淀川区宮原4-3-39　大広新大阪ビル</v>
          </cell>
          <cell r="CG8" t="str">
            <v>競争性のない随意契約</v>
          </cell>
          <cell r="CH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8">
            <v>46200000</v>
          </cell>
        </row>
        <row r="9">
          <cell r="BZ9" t="e">
            <v>#VALUE!</v>
          </cell>
          <cell r="CA9" t="e">
            <v>#VALUE!</v>
          </cell>
          <cell r="CB9" t="e">
            <v>#VALUE!</v>
          </cell>
          <cell r="CC9" t="str">
            <v>電子複写機保守業務委託契約</v>
          </cell>
          <cell r="CD9">
            <v>41000</v>
          </cell>
          <cell r="CE9" t="str">
            <v>和歌山ｾﾞﾛｯｸｽ株式会社</v>
          </cell>
          <cell r="CF9" t="str">
            <v>和歌山市内原1000番地の1</v>
          </cell>
          <cell r="CG9" t="str">
            <v>一般競争契約</v>
          </cell>
          <cell r="CH9" t="str">
            <v/>
          </cell>
          <cell r="CI9">
            <v>9572256</v>
          </cell>
        </row>
        <row r="10">
          <cell r="BZ10" t="e">
            <v>#VALUE!</v>
          </cell>
          <cell r="CA10" t="e">
            <v>#VALUE!</v>
          </cell>
          <cell r="CB10" t="e">
            <v>#VALUE!</v>
          </cell>
          <cell r="CC10" t="str">
            <v>外部委託検査</v>
          </cell>
          <cell r="CD10">
            <v>41087</v>
          </cell>
          <cell r="CE10" t="str">
            <v>(株)ＬＳＩﾒﾃﾞｲｴﾝｽ</v>
          </cell>
          <cell r="CF10" t="str">
            <v>東京都港区芝浦４－２－８</v>
          </cell>
          <cell r="CG10" t="str">
            <v>一般競争契約</v>
          </cell>
          <cell r="CH10" t="str">
            <v/>
          </cell>
          <cell r="CI10">
            <v>8181837</v>
          </cell>
        </row>
        <row r="11">
          <cell r="BZ11" t="e">
            <v>#VALUE!</v>
          </cell>
          <cell r="CA11" t="e">
            <v>#VALUE!</v>
          </cell>
          <cell r="CB11" t="e">
            <v>#VALUE!</v>
          </cell>
          <cell r="CC11" t="str">
            <v>外部委託検査</v>
          </cell>
          <cell r="CD11">
            <v>41087</v>
          </cell>
          <cell r="CE11" t="str">
            <v>(株)ｴｽｱｰﾙｴﾙ</v>
          </cell>
          <cell r="CF11" t="str">
            <v>東京都新宿区西新宿二丁目1番1号</v>
          </cell>
          <cell r="CG11" t="str">
            <v>一般競争契約</v>
          </cell>
          <cell r="CH11" t="str">
            <v/>
          </cell>
          <cell r="CI11">
            <v>3519578</v>
          </cell>
        </row>
        <row r="12">
          <cell r="BZ12" t="e">
            <v>#VALUE!</v>
          </cell>
          <cell r="CA12" t="e">
            <v>#VALUE!</v>
          </cell>
          <cell r="CB12" t="e">
            <v>#VALUE!</v>
          </cell>
          <cell r="CC12" t="str">
            <v>医薬品本部共同入札（本州沖縄エリア）H24.7-H26.6</v>
          </cell>
          <cell r="CD12">
            <v>41089</v>
          </cell>
          <cell r="CE12" t="str">
            <v>アルフレッサ株式会社　田辺支店</v>
          </cell>
          <cell r="CF12" t="str">
            <v>和歌山県田辺市元町1130番地</v>
          </cell>
          <cell r="CG12" t="str">
            <v>一般競争契約</v>
          </cell>
          <cell r="CH12" t="str">
            <v/>
          </cell>
          <cell r="CI12">
            <v>0</v>
          </cell>
        </row>
        <row r="13">
          <cell r="BZ13" t="e">
            <v>#VALUE!</v>
          </cell>
          <cell r="CA13" t="e">
            <v>#VALUE!</v>
          </cell>
          <cell r="CB13" t="e">
            <v>#VALUE!</v>
          </cell>
          <cell r="CC13" t="str">
            <v>医薬品本部共同入札（本州沖縄エリア）H24.7-H26.6</v>
          </cell>
          <cell r="CD13">
            <v>41089</v>
          </cell>
          <cell r="CE13" t="str">
            <v>（株）スズケン田辺支店</v>
          </cell>
          <cell r="CF13" t="str">
            <v>和歌山県田辺市新万26番17号</v>
          </cell>
          <cell r="CG13" t="str">
            <v>一般競争契約</v>
          </cell>
          <cell r="CH13" t="str">
            <v/>
          </cell>
          <cell r="CI13">
            <v>0</v>
          </cell>
        </row>
        <row r="14">
          <cell r="BZ14" t="e">
            <v>#VALUE!</v>
          </cell>
          <cell r="CA14" t="e">
            <v>#VALUE!</v>
          </cell>
          <cell r="CB14" t="e">
            <v>#VALUE!</v>
          </cell>
          <cell r="CC14" t="str">
            <v>医薬品本部共同入札（本州沖縄エリア）H24.7-H26.6</v>
          </cell>
          <cell r="CD14">
            <v>41089</v>
          </cell>
          <cell r="CE14" t="str">
            <v>久保　文与（還付用）</v>
          </cell>
          <cell r="CF14" t="str">
            <v/>
          </cell>
          <cell r="CG14" t="str">
            <v>一般競争契約</v>
          </cell>
          <cell r="CH14" t="str">
            <v/>
          </cell>
          <cell r="CI14">
            <v>0</v>
          </cell>
        </row>
        <row r="15">
          <cell r="BZ15" t="e">
            <v>#VALUE!</v>
          </cell>
          <cell r="CA15" t="e">
            <v>#VALUE!</v>
          </cell>
          <cell r="CB15" t="e">
            <v>#VALUE!</v>
          </cell>
          <cell r="CC15" t="str">
            <v>医薬品本部共同入札（本州沖縄エリア）H24.7-H26.6</v>
          </cell>
          <cell r="CD15">
            <v>41089</v>
          </cell>
          <cell r="CE15" t="str">
            <v>株式会社メディセオ</v>
          </cell>
          <cell r="CF15" t="str">
            <v>東京都中央区八重洲二丁目7番15号</v>
          </cell>
          <cell r="CG15" t="str">
            <v>一般競争契約</v>
          </cell>
          <cell r="CH15" t="str">
            <v/>
          </cell>
          <cell r="CI15">
            <v>0</v>
          </cell>
        </row>
        <row r="16">
          <cell r="BZ16" t="e">
            <v>#VALUE!</v>
          </cell>
          <cell r="CA16" t="e">
            <v>#VALUE!</v>
          </cell>
          <cell r="CB16" t="e">
            <v>#VALUE!</v>
          </cell>
          <cell r="CC16" t="str">
            <v>清掃業務委託契約　１式</v>
          </cell>
          <cell r="CD16">
            <v>41338</v>
          </cell>
          <cell r="CE16" t="str">
            <v>株式会社 美装</v>
          </cell>
          <cell r="CF16" t="str">
            <v>和歌山県西牟婁郡白浜町2867番地の1</v>
          </cell>
          <cell r="CG16" t="str">
            <v>一般競争契約</v>
          </cell>
          <cell r="CH16" t="str">
            <v/>
          </cell>
          <cell r="CI16">
            <v>36284220</v>
          </cell>
        </row>
        <row r="17">
          <cell r="BZ17" t="e">
            <v>#VALUE!</v>
          </cell>
          <cell r="CA17" t="e">
            <v>#VALUE!</v>
          </cell>
          <cell r="CB17" t="e">
            <v>#VALUE!</v>
          </cell>
          <cell r="CC17" t="str">
            <v>医薬品購入契約</v>
          </cell>
          <cell r="CD17">
            <v>41449</v>
          </cell>
          <cell r="CE17" t="str">
            <v>株式会社メディセオ</v>
          </cell>
          <cell r="CF17" t="str">
            <v>東京都中央区八重洲二丁目7番15号</v>
          </cell>
          <cell r="CG17" t="str">
            <v>一般競争契約</v>
          </cell>
          <cell r="CH17" t="str">
            <v/>
          </cell>
          <cell r="CI17">
            <v>16026871</v>
          </cell>
        </row>
        <row r="18">
          <cell r="BZ18" t="e">
            <v>#VALUE!</v>
          </cell>
          <cell r="CA18" t="e">
            <v>#VALUE!</v>
          </cell>
          <cell r="CB18" t="e">
            <v>#VALUE!</v>
          </cell>
          <cell r="CC18" t="str">
            <v>病院情報システム更新及び新規導入に係るｺﾝｻﾙﾃｨﾝｸﾞ業務委託</v>
          </cell>
          <cell r="CD18">
            <v>41473</v>
          </cell>
          <cell r="CE18" t="str">
            <v>株式会社メディカルエージェンシー</v>
          </cell>
          <cell r="CF18" t="str">
            <v>東京都千代田区三崎町２－１８－５</v>
          </cell>
          <cell r="CG18" t="str">
            <v>公募型企画競争</v>
          </cell>
          <cell r="CH18" t="str">
            <v/>
          </cell>
          <cell r="CI18">
            <v>19743570</v>
          </cell>
        </row>
        <row r="19">
          <cell r="BZ19" t="e">
            <v>#VALUE!</v>
          </cell>
          <cell r="CA19" t="e">
            <v>#VALUE!</v>
          </cell>
          <cell r="CB19" t="e">
            <v>#VALUE!</v>
          </cell>
          <cell r="CC19" t="str">
            <v>検査試薬購入契約</v>
          </cell>
          <cell r="CD19">
            <v>41537</v>
          </cell>
          <cell r="CE19" t="str">
            <v>アルフレッサ株式会社　田辺支店</v>
          </cell>
          <cell r="CF19" t="str">
            <v>和歌山県田辺市元町1130番地</v>
          </cell>
          <cell r="CG19" t="str">
            <v>一般競争契約</v>
          </cell>
          <cell r="CH19" t="str">
            <v/>
          </cell>
          <cell r="CI19">
            <v>12916383</v>
          </cell>
        </row>
        <row r="20">
          <cell r="BZ20" t="e">
            <v>#VALUE!</v>
          </cell>
          <cell r="CA20" t="e">
            <v>#VALUE!</v>
          </cell>
          <cell r="CB20" t="e">
            <v>#VALUE!</v>
          </cell>
          <cell r="CC20" t="str">
            <v>検査試薬購入契約</v>
          </cell>
          <cell r="CD20">
            <v>41537</v>
          </cell>
          <cell r="CE20" t="str">
            <v>セイコーメディカル（株）</v>
          </cell>
          <cell r="CF20" t="str">
            <v>和歌山市西浜865番地の4</v>
          </cell>
          <cell r="CG20" t="str">
            <v>一般競争契約</v>
          </cell>
          <cell r="CH20" t="str">
            <v/>
          </cell>
          <cell r="CI20">
            <v>4018024</v>
          </cell>
        </row>
        <row r="21">
          <cell r="BZ21" t="e">
            <v>#VALUE!</v>
          </cell>
          <cell r="CA21" t="e">
            <v>#VALUE!</v>
          </cell>
          <cell r="CB21" t="e">
            <v>#VALUE!</v>
          </cell>
          <cell r="CC21" t="str">
            <v>一般廃棄物収集運搬及び処分契約　１式</v>
          </cell>
          <cell r="CD21">
            <v>41537</v>
          </cell>
          <cell r="CE21" t="str">
            <v>有限会社国辰商事</v>
          </cell>
          <cell r="CF21" t="str">
            <v>和歌山県田辺市下三栖１４９９－６７</v>
          </cell>
          <cell r="CG21" t="str">
            <v>一般競争契約</v>
          </cell>
          <cell r="CH21" t="str">
            <v/>
          </cell>
          <cell r="CI21">
            <v>9072000</v>
          </cell>
        </row>
        <row r="22">
          <cell r="BZ22" t="e">
            <v>#VALUE!</v>
          </cell>
          <cell r="CA22" t="e">
            <v>#VALUE!</v>
          </cell>
          <cell r="CB22" t="e">
            <v>#VALUE!</v>
          </cell>
          <cell r="CC22" t="str">
            <v>防犯・火災監視業務委託契約</v>
          </cell>
          <cell r="CD22">
            <v>41542</v>
          </cell>
          <cell r="CE22" t="str">
            <v>セコム（株）</v>
          </cell>
          <cell r="CF22" t="str">
            <v>京都市伏見区竹田鳥羽殿町９メモワールビル５階</v>
          </cell>
          <cell r="CG22" t="str">
            <v>一般競争契約</v>
          </cell>
          <cell r="CH22" t="str">
            <v/>
          </cell>
          <cell r="CI22">
            <v>1965600</v>
          </cell>
        </row>
        <row r="23">
          <cell r="BZ23" t="e">
            <v>#VALUE!</v>
          </cell>
          <cell r="CA23" t="e">
            <v>#VALUE!</v>
          </cell>
          <cell r="CB23" t="e">
            <v>#VALUE!</v>
          </cell>
          <cell r="CC23" t="str">
            <v>清掃業務（病棟）派遣契約</v>
          </cell>
          <cell r="CD23">
            <v>41668</v>
          </cell>
          <cell r="CE23" t="str">
            <v>日東カストディアルサービス（株）</v>
          </cell>
          <cell r="CF23" t="str">
            <v>和歌山市新中通２－２５</v>
          </cell>
          <cell r="CG23" t="str">
            <v>一般競争契約</v>
          </cell>
          <cell r="CH23" t="str">
            <v/>
          </cell>
          <cell r="CI23">
            <v>27530269</v>
          </cell>
        </row>
        <row r="24">
          <cell r="BZ24" t="e">
            <v>#VALUE!</v>
          </cell>
          <cell r="CA24" t="e">
            <v>#VALUE!</v>
          </cell>
          <cell r="CB24" t="e">
            <v>#VALUE!</v>
          </cell>
          <cell r="CC24" t="str">
            <v>患者相談対応業務派遣契約</v>
          </cell>
          <cell r="CD24">
            <v>41668</v>
          </cell>
          <cell r="CE24" t="str">
            <v>株式会社 美装</v>
          </cell>
          <cell r="CF24" t="str">
            <v>和歌山県西牟婁郡白浜町2867番地の1</v>
          </cell>
          <cell r="CG24" t="str">
            <v>一般競争契約</v>
          </cell>
          <cell r="CH24" t="str">
            <v/>
          </cell>
          <cell r="CI24">
            <v>21384000</v>
          </cell>
        </row>
        <row r="25">
          <cell r="BZ25" t="e">
            <v>#VALUE!</v>
          </cell>
          <cell r="CA25" t="e">
            <v>#VALUE!</v>
          </cell>
          <cell r="CB25" t="e">
            <v>#VALUE!</v>
          </cell>
          <cell r="CC25" t="str">
            <v>ﾎﾞｲﾗｰ運転管理業務派遣契約</v>
          </cell>
          <cell r="CD25">
            <v>41680</v>
          </cell>
          <cell r="CE25" t="str">
            <v>ジェノスタッフ株式会社</v>
          </cell>
          <cell r="CF25" t="str">
            <v>東京都文京区根津1-4-4河内ビル６F</v>
          </cell>
          <cell r="CG25" t="str">
            <v>一般競争契約</v>
          </cell>
          <cell r="CH25" t="str">
            <v/>
          </cell>
          <cell r="CI25">
            <v>2838769</v>
          </cell>
        </row>
        <row r="26">
          <cell r="BZ26" t="e">
            <v>#VALUE!</v>
          </cell>
          <cell r="CA26" t="e">
            <v>#VALUE!</v>
          </cell>
          <cell r="CB26" t="e">
            <v>#VALUE!</v>
          </cell>
          <cell r="CC26" t="str">
            <v>医療用液体酸素（定置式）購入契約</v>
          </cell>
          <cell r="CD26">
            <v>41687</v>
          </cell>
          <cell r="CE26" t="str">
            <v>株式会社 ｷﾝｷ酸器</v>
          </cell>
          <cell r="CF26" t="str">
            <v>吹田市江の木町21番4号</v>
          </cell>
          <cell r="CG26" t="str">
            <v>一般競争契約</v>
          </cell>
          <cell r="CH26" t="str">
            <v/>
          </cell>
          <cell r="CI26">
            <v>7422347.5199999996</v>
          </cell>
        </row>
        <row r="27">
          <cell r="BZ27" t="e">
            <v>#VALUE!</v>
          </cell>
          <cell r="CA27" t="e">
            <v>#VALUE!</v>
          </cell>
          <cell r="CB27" t="e">
            <v>#VALUE!</v>
          </cell>
          <cell r="CC27" t="str">
            <v>医療用ガス購入契約</v>
          </cell>
          <cell r="CD27">
            <v>41708</v>
          </cell>
          <cell r="CE27" t="str">
            <v>森本酸素用材店</v>
          </cell>
          <cell r="CF27" t="str">
            <v>和歌山県田辺市湊503の3(百々枝通り)森本鉄工(有)</v>
          </cell>
          <cell r="CG27" t="str">
            <v>一般競争契約</v>
          </cell>
          <cell r="CH27" t="str">
            <v/>
          </cell>
          <cell r="CI27">
            <v>4529196</v>
          </cell>
        </row>
        <row r="28">
          <cell r="BZ28" t="e">
            <v>#VALUE!</v>
          </cell>
          <cell r="CA28" t="e">
            <v>#VALUE!</v>
          </cell>
          <cell r="CB28" t="e">
            <v>#VALUE!</v>
          </cell>
          <cell r="CC28" t="str">
            <v>A重油購入契約（第１四半期分）</v>
          </cell>
          <cell r="CD28">
            <v>41717</v>
          </cell>
          <cell r="CE28" t="str">
            <v>日本商事（株）</v>
          </cell>
          <cell r="CF28" t="str">
            <v>和歌山県田辺市天神崎７－７</v>
          </cell>
          <cell r="CG28" t="str">
            <v>一般競争契約</v>
          </cell>
          <cell r="CH28" t="str">
            <v/>
          </cell>
          <cell r="CI28">
            <v>7384608</v>
          </cell>
        </row>
        <row r="29">
          <cell r="BZ29" t="e">
            <v>#VALUE!</v>
          </cell>
          <cell r="CA29" t="e">
            <v>#VALUE!</v>
          </cell>
          <cell r="CB29" t="e">
            <v>#VALUE!</v>
          </cell>
          <cell r="CC29" t="str">
            <v>洗濯業務委託契約　１式</v>
          </cell>
          <cell r="CD29">
            <v>41718</v>
          </cell>
          <cell r="CE29" t="str">
            <v>株式会社 美装</v>
          </cell>
          <cell r="CF29" t="str">
            <v>和歌山県西牟婁郡白浜町2867番地の1</v>
          </cell>
          <cell r="CG29" t="str">
            <v>一般競争契約</v>
          </cell>
          <cell r="CH29" t="str">
            <v/>
          </cell>
          <cell r="CI29">
            <v>20995200</v>
          </cell>
        </row>
        <row r="30">
          <cell r="BZ30" t="e">
            <v>#VALUE!</v>
          </cell>
          <cell r="CA30" t="e">
            <v>#VALUE!</v>
          </cell>
          <cell r="CB30" t="e">
            <v>#VALUE!</v>
          </cell>
          <cell r="CC30" t="str">
            <v>保存血液購入契約</v>
          </cell>
          <cell r="CD30">
            <v>41729</v>
          </cell>
          <cell r="CE30" t="str">
            <v>日本赤十字近畿ブロック血液センター</v>
          </cell>
          <cell r="CF30" t="str">
            <v>大阪府茨木市彩都あさぎ七丁目5-17</v>
          </cell>
          <cell r="CG30" t="str">
            <v>競争性のない随意契約</v>
          </cell>
          <cell r="CH30" t="str">
            <v>閣議決定（S39.8.21）により契約の相手方が特定されているため（会計規程第52条第4項に該当）</v>
          </cell>
          <cell r="CI30">
            <v>36430342</v>
          </cell>
        </row>
        <row r="31">
          <cell r="BZ31" t="e">
            <v>#VALUE!</v>
          </cell>
          <cell r="CA31" t="e">
            <v>#VALUE!</v>
          </cell>
          <cell r="CB31" t="e">
            <v>#VALUE!</v>
          </cell>
          <cell r="CC31" t="str">
            <v>放射性医薬品購入契約</v>
          </cell>
          <cell r="CD31">
            <v>41729</v>
          </cell>
          <cell r="CE31" t="str">
            <v>社団法人 日本ｱｲｿﾄｰﾌﾟ協会</v>
          </cell>
          <cell r="CF31" t="str">
            <v>東京都文京区本駒込二丁目28番45号</v>
          </cell>
          <cell r="CG31" t="str">
            <v>競争性のない随意契約</v>
          </cell>
          <cell r="CH31" t="str">
            <v>法令等により契約の相手方が特定されているため（放射線障害防止法第4条・4条の2による届出（販売）・許可（廃棄））（会計規程第52条第4項に該当）</v>
          </cell>
          <cell r="CI31">
            <v>13520952</v>
          </cell>
        </row>
        <row r="32">
          <cell r="BZ32" t="e">
            <v>#VALUE!</v>
          </cell>
          <cell r="CA32" t="e">
            <v>#VALUE!</v>
          </cell>
          <cell r="CB32" t="e">
            <v>#VALUE!</v>
          </cell>
          <cell r="CC32" t="str">
            <v>SPD医療材料購入</v>
          </cell>
          <cell r="CD32">
            <v>41729</v>
          </cell>
          <cell r="CE32" t="str">
            <v>(株)大黒</v>
          </cell>
          <cell r="CF32" t="str">
            <v>和歌山市手平3丁目8番43号</v>
          </cell>
          <cell r="CG32" t="str">
            <v>一般競争契約</v>
          </cell>
          <cell r="CH32" t="str">
            <v/>
          </cell>
          <cell r="CI32">
            <v>860129100</v>
          </cell>
        </row>
        <row r="33">
          <cell r="BZ33" t="e">
            <v>#VALUE!</v>
          </cell>
          <cell r="CA33" t="e">
            <v>#VALUE!</v>
          </cell>
          <cell r="CB33" t="e">
            <v>#VALUE!</v>
          </cell>
          <cell r="CC33" t="str">
            <v>感染性医療廃棄物収集・運搬及び処分</v>
          </cell>
          <cell r="CD33">
            <v>41729</v>
          </cell>
          <cell r="CE33" t="str">
            <v>（有）ウェイストマネジメント</v>
          </cell>
          <cell r="CF33" t="str">
            <v>和歌山県御坊市薗５０９－１６</v>
          </cell>
          <cell r="CG33" t="str">
            <v>一般競争契約</v>
          </cell>
          <cell r="CH33" t="str">
            <v/>
          </cell>
          <cell r="CI33">
            <v>10380960</v>
          </cell>
        </row>
        <row r="34">
          <cell r="BZ34" t="e">
            <v>#VALUE!</v>
          </cell>
          <cell r="CA34" t="e">
            <v>#VALUE!</v>
          </cell>
          <cell r="CB34" t="e">
            <v>#VALUE!</v>
          </cell>
          <cell r="CC34" t="str">
            <v>給食及び食材管理業務委託</v>
          </cell>
          <cell r="CD34">
            <v>41729</v>
          </cell>
          <cell r="CE34" t="str">
            <v>エームサービス（株）</v>
          </cell>
          <cell r="CF34" t="str">
            <v>東京都港区赤坂２丁目２３番１号</v>
          </cell>
          <cell r="CG34" t="str">
            <v>公募型企画競争</v>
          </cell>
          <cell r="CH34" t="str">
            <v/>
          </cell>
          <cell r="CI34">
            <v>437797470.24000001</v>
          </cell>
        </row>
        <row r="35">
          <cell r="BZ35" t="e">
            <v>#VALUE!</v>
          </cell>
          <cell r="CA35" t="e">
            <v>#VALUE!</v>
          </cell>
          <cell r="CB35" t="e">
            <v>#VALUE!</v>
          </cell>
          <cell r="CC35" t="str">
            <v>SPD業務委託契約</v>
          </cell>
          <cell r="CD35">
            <v>41729</v>
          </cell>
          <cell r="CE35" t="str">
            <v>(株)大黒</v>
          </cell>
          <cell r="CF35" t="str">
            <v>和歌山市手平3丁目8番43号</v>
          </cell>
          <cell r="CG35" t="str">
            <v>一般競争契約</v>
          </cell>
          <cell r="CH35" t="str">
            <v/>
          </cell>
          <cell r="CI35">
            <v>8424000</v>
          </cell>
        </row>
        <row r="36">
          <cell r="BZ36" t="e">
            <v>#VALUE!</v>
          </cell>
          <cell r="CA36" t="e">
            <v>#VALUE!</v>
          </cell>
          <cell r="CB36" t="e">
            <v>#VALUE!</v>
          </cell>
          <cell r="CC36" t="str">
            <v>後納郵便契約</v>
          </cell>
          <cell r="CD36">
            <v>41729</v>
          </cell>
          <cell r="CE36" t="str">
            <v>日本郵便株式会社</v>
          </cell>
          <cell r="CF36" t="str">
            <v>大阪市北区梅田3丁目2-4</v>
          </cell>
          <cell r="CG36" t="str">
            <v>競争性のない随意契約</v>
          </cell>
          <cell r="CH36" t="str">
            <v>業務独占により契約の相手方が特定されているため（会計規程第52条第4項に該当）</v>
          </cell>
          <cell r="CI36">
            <v>2233435</v>
          </cell>
        </row>
        <row r="37">
          <cell r="BZ37" t="e">
            <v>#VALUE!</v>
          </cell>
          <cell r="CA37" t="e">
            <v>#VALUE!</v>
          </cell>
          <cell r="CB37" t="e">
            <v>#VALUE!</v>
          </cell>
          <cell r="CC37" t="str">
            <v>在宅酸素供給装置賃貸借契約</v>
          </cell>
          <cell r="CD37">
            <v>41729</v>
          </cell>
          <cell r="CE37" t="str">
            <v>フクダライフテック関西株式会社</v>
          </cell>
          <cell r="CF37" t="str">
            <v>堺市堺区大町西1-1-25</v>
          </cell>
          <cell r="CG37" t="str">
            <v>競争性のない随意契約</v>
          </cell>
          <cell r="CH37" t="str">
            <v>安全性確保のため、患者における操作習熟性の観点から従来使用している機種の継続使用が必要なため（会計規程第52条第4項に該当）</v>
          </cell>
          <cell r="CI37">
            <v>3100032</v>
          </cell>
        </row>
        <row r="38">
          <cell r="BZ38" t="e">
            <v>#VALUE!</v>
          </cell>
          <cell r="CA38" t="e">
            <v>#VALUE!</v>
          </cell>
          <cell r="CB38" t="e">
            <v>#VALUE!</v>
          </cell>
          <cell r="CC38" t="str">
            <v>水道契約</v>
          </cell>
          <cell r="CD38">
            <v>41730</v>
          </cell>
          <cell r="CE38" t="str">
            <v>田辺市水道事業所</v>
          </cell>
          <cell r="CF38" t="str">
            <v>和歌山県田辺市万呂786</v>
          </cell>
          <cell r="CG38" t="str">
            <v>競争性のない随意契約</v>
          </cell>
          <cell r="CH38" t="str">
            <v>地域独占により契約の相手方が特定されているため（会計規程第52条第4項に該当）</v>
          </cell>
          <cell r="CI38">
            <v>19175000</v>
          </cell>
        </row>
        <row r="39">
          <cell r="BZ39" t="e">
            <v>#VALUE!</v>
          </cell>
          <cell r="CA39" t="e">
            <v>#VALUE!</v>
          </cell>
          <cell r="CB39" t="e">
            <v>#VALUE!</v>
          </cell>
          <cell r="CC39" t="str">
            <v>平成２６年度電力供給契約</v>
          </cell>
          <cell r="CD39">
            <v>41730</v>
          </cell>
          <cell r="CE39" t="str">
            <v>関西電力株式会社</v>
          </cell>
          <cell r="CF39" t="str">
            <v>大阪市北区中之島３丁目３番２２号</v>
          </cell>
          <cell r="CG39" t="str">
            <v>競争性のない随意契約</v>
          </cell>
          <cell r="CH39" t="str">
            <v>地域独占により契約の相手方が特定されているため（提供を行うことが可能な業者が一であることを確認した場合に限る）（会計規程第52条第4項に該当）</v>
          </cell>
          <cell r="CI39">
            <v>98613841</v>
          </cell>
        </row>
        <row r="40">
          <cell r="BZ40" t="e">
            <v>#VALUE!</v>
          </cell>
          <cell r="CA40" t="e">
            <v>#VALUE!</v>
          </cell>
          <cell r="CB40" t="e">
            <v>#VALUE!</v>
          </cell>
          <cell r="CC40" t="str">
            <v>電話の回線使用料</v>
          </cell>
          <cell r="CD40">
            <v>41730</v>
          </cell>
          <cell r="CE40" t="str">
            <v>西日本電信電話(株)田辺支店</v>
          </cell>
          <cell r="CF40" t="str">
            <v>和歌山県田辺市上屋敷町31の１</v>
          </cell>
          <cell r="CG40" t="str">
            <v>競争性のない随意契約</v>
          </cell>
          <cell r="CH40" t="str">
            <v>地域独占により契約の相手方が特定されているため（提供を行うことが可能な業者が一であることを確認した場合に限る）（会計規程第52条第4項に該当）</v>
          </cell>
          <cell r="CI40">
            <v>3546000</v>
          </cell>
        </row>
        <row r="41">
          <cell r="BZ41" t="e">
            <v>#VALUE!</v>
          </cell>
          <cell r="CA41" t="e">
            <v>#VALUE!</v>
          </cell>
          <cell r="CB41" t="e">
            <v>#VALUE!</v>
          </cell>
          <cell r="CC41" t="str">
            <v>在宅酸素供給装置等賃貸借及び保守点検業務委託</v>
          </cell>
          <cell r="CD41">
            <v>41730</v>
          </cell>
          <cell r="CE41" t="str">
            <v>帝人ヘルスケア（株）</v>
          </cell>
          <cell r="CF41" t="str">
            <v>大阪市中央区南本町2丁目2番5号</v>
          </cell>
          <cell r="CG41" t="str">
            <v>競争性のない随意契約</v>
          </cell>
          <cell r="CH41" t="str">
            <v>安全性確保のため、患者における操作習熟性の観点から従来使用している機種の継続使用が必要なため（会計規程第52条第4項に該当）</v>
          </cell>
          <cell r="CI41">
            <v>31912812</v>
          </cell>
        </row>
        <row r="42">
          <cell r="BZ42" t="e">
            <v>#VALUE!</v>
          </cell>
          <cell r="CA42" t="e">
            <v>#VALUE!</v>
          </cell>
          <cell r="CB42" t="e">
            <v>#VALUE!</v>
          </cell>
          <cell r="CC42" t="str">
            <v>医薬品購入契約</v>
          </cell>
          <cell r="CD42">
            <v>41809</v>
          </cell>
          <cell r="CE42" t="str">
            <v>（株）スズケン田辺支店</v>
          </cell>
          <cell r="CF42" t="str">
            <v>和歌山県田辺市新万26番17号</v>
          </cell>
          <cell r="CG42" t="str">
            <v>一般競争契約</v>
          </cell>
          <cell r="CH42" t="str">
            <v/>
          </cell>
          <cell r="CI42">
            <v>4243016</v>
          </cell>
        </row>
        <row r="43">
          <cell r="BZ43" t="e">
            <v>#VALUE!</v>
          </cell>
          <cell r="CA43" t="e">
            <v>#VALUE!</v>
          </cell>
          <cell r="CB43" t="e">
            <v>#VALUE!</v>
          </cell>
          <cell r="CC43" t="str">
            <v>医薬品購入契約</v>
          </cell>
          <cell r="CD43">
            <v>41809</v>
          </cell>
          <cell r="CE43" t="str">
            <v>株式会社メディセオ</v>
          </cell>
          <cell r="CF43" t="str">
            <v>東京都中央区八重洲二丁目7番15号</v>
          </cell>
          <cell r="CG43" t="str">
            <v>一般競争契約</v>
          </cell>
          <cell r="CH43" t="str">
            <v/>
          </cell>
          <cell r="CI43">
            <v>9784174</v>
          </cell>
        </row>
        <row r="44">
          <cell r="BZ44" t="e">
            <v>#VALUE!</v>
          </cell>
          <cell r="CA44" t="e">
            <v>#VALUE!</v>
          </cell>
          <cell r="CB44" t="e">
            <v>#VALUE!</v>
          </cell>
          <cell r="CC44" t="str">
            <v>A重油購入契約（第２四半期分）</v>
          </cell>
          <cell r="CD44">
            <v>41814</v>
          </cell>
          <cell r="CE44" t="str">
            <v>大岩石油株式会社</v>
          </cell>
          <cell r="CF44" t="str">
            <v>和歌山市築港1丁目6番地</v>
          </cell>
          <cell r="CG44" t="str">
            <v>一般競争契約</v>
          </cell>
          <cell r="CH44" t="str">
            <v/>
          </cell>
          <cell r="CI44">
            <v>7556976</v>
          </cell>
        </row>
        <row r="45">
          <cell r="BZ45" t="e">
            <v>#VALUE!</v>
          </cell>
          <cell r="CA45" t="e">
            <v>#VALUE!</v>
          </cell>
          <cell r="CB45" t="e">
            <v>#VALUE!</v>
          </cell>
          <cell r="CC45" t="str">
            <v>医薬品本部共同入札（本州沖縄エリア）H26.7-H27.7</v>
          </cell>
          <cell r="CD45">
            <v>41820</v>
          </cell>
          <cell r="CE45" t="str">
            <v>アルフレッサ株式会社　田辺支店</v>
          </cell>
          <cell r="CF45" t="str">
            <v>和歌山県田辺市元町1130番地</v>
          </cell>
          <cell r="CG45" t="str">
            <v>一般競争契約</v>
          </cell>
          <cell r="CH45" t="str">
            <v/>
          </cell>
          <cell r="CI45">
            <v>0</v>
          </cell>
        </row>
        <row r="46">
          <cell r="BZ46" t="e">
            <v>#VALUE!</v>
          </cell>
          <cell r="CA46" t="e">
            <v>#VALUE!</v>
          </cell>
          <cell r="CB46" t="e">
            <v>#VALUE!</v>
          </cell>
          <cell r="CC46" t="str">
            <v>医薬品本部共同入札（本州沖縄エリア）H26.7-H27.7</v>
          </cell>
          <cell r="CD46">
            <v>41820</v>
          </cell>
          <cell r="CE46" t="str">
            <v>（株）スズケン田辺支店</v>
          </cell>
          <cell r="CF46" t="str">
            <v>和歌山県田辺市新万26番17号</v>
          </cell>
          <cell r="CG46" t="str">
            <v>一般競争契約</v>
          </cell>
          <cell r="CH46" t="str">
            <v/>
          </cell>
          <cell r="CI46">
            <v>0</v>
          </cell>
        </row>
        <row r="47">
          <cell r="BZ47" t="e">
            <v>#VALUE!</v>
          </cell>
          <cell r="CA47" t="e">
            <v>#VALUE!</v>
          </cell>
          <cell r="CB47" t="e">
            <v>#VALUE!</v>
          </cell>
          <cell r="CC47" t="str">
            <v>医薬品本部共同入札（本州沖縄エリア）H26.7-H27.7</v>
          </cell>
          <cell r="CD47">
            <v>41820</v>
          </cell>
          <cell r="CE47" t="str">
            <v>久保　文与（還付用）</v>
          </cell>
          <cell r="CF47" t="str">
            <v/>
          </cell>
          <cell r="CG47" t="str">
            <v>一般競争契約</v>
          </cell>
          <cell r="CH47" t="str">
            <v/>
          </cell>
          <cell r="CI47">
            <v>0</v>
          </cell>
        </row>
        <row r="48">
          <cell r="BZ48" t="e">
            <v>#VALUE!</v>
          </cell>
          <cell r="CA48" t="e">
            <v>#VALUE!</v>
          </cell>
          <cell r="CB48" t="e">
            <v>#VALUE!</v>
          </cell>
          <cell r="CC48" t="str">
            <v>医薬品本部共同入札（本州沖縄エリア）H26.7-H27.7</v>
          </cell>
          <cell r="CD48">
            <v>41820</v>
          </cell>
          <cell r="CE48" t="str">
            <v>株式会社メディセオ</v>
          </cell>
          <cell r="CF48" t="str">
            <v>東京都中央区八重洲二丁目7番15号</v>
          </cell>
          <cell r="CG48" t="str">
            <v>一般競争契約</v>
          </cell>
          <cell r="CH48" t="str">
            <v/>
          </cell>
          <cell r="CI48">
            <v>0</v>
          </cell>
        </row>
        <row r="49">
          <cell r="BZ49" t="e">
            <v>#VALUE!</v>
          </cell>
          <cell r="CA49" t="e">
            <v>#VALUE!</v>
          </cell>
          <cell r="CB49" t="e">
            <v>#VALUE!</v>
          </cell>
          <cell r="CC49" t="str">
            <v>放射線読影システム</v>
          </cell>
          <cell r="CD49">
            <v>41820</v>
          </cell>
          <cell r="CE49" t="str">
            <v>ＧＥヘルスケアジャパン株式会社　大阪支店</v>
          </cell>
          <cell r="CF49" t="str">
            <v>和歌山市黒田８３－１</v>
          </cell>
          <cell r="CG49" t="str">
            <v>競争性のない随意契約</v>
          </cell>
          <cell r="CH4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9">
            <v>4000000</v>
          </cell>
        </row>
        <row r="50">
          <cell r="BZ50" t="e">
            <v>#VALUE!</v>
          </cell>
          <cell r="CA50" t="e">
            <v>#VALUE!</v>
          </cell>
          <cell r="CB50" t="e">
            <v>#VALUE!</v>
          </cell>
          <cell r="CC50" t="str">
            <v>PACS(読影用ﾜｰｸｽﾃｰｼｮﾝ）保守委託</v>
          </cell>
          <cell r="CD50">
            <v>41820</v>
          </cell>
          <cell r="CE50" t="str">
            <v>ＧＥヘルスケアジャパン株式会社　大阪支店</v>
          </cell>
          <cell r="CF50" t="str">
            <v>和歌山市黒田８３－１</v>
          </cell>
          <cell r="CG50" t="str">
            <v>競争性のない随意契約</v>
          </cell>
          <cell r="CH5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50">
            <v>1296000</v>
          </cell>
        </row>
        <row r="51">
          <cell r="BZ51" t="e">
            <v>#VALUE!</v>
          </cell>
          <cell r="CA51" t="e">
            <v>#VALUE!</v>
          </cell>
          <cell r="CB51" t="e">
            <v>#VALUE!</v>
          </cell>
          <cell r="CC51" t="str">
            <v>外部委託検査</v>
          </cell>
          <cell r="CD51">
            <v>41820</v>
          </cell>
          <cell r="CE51" t="str">
            <v>(株)ＬＳＩﾒﾃﾞｲｴﾝｽ</v>
          </cell>
          <cell r="CF51" t="str">
            <v>東京都港区芝浦４－２－８</v>
          </cell>
          <cell r="CG51" t="str">
            <v>一般競争契約</v>
          </cell>
          <cell r="CH51" t="str">
            <v/>
          </cell>
          <cell r="CI51">
            <v>16563499.920000002</v>
          </cell>
        </row>
        <row r="52">
          <cell r="BZ52" t="e">
            <v>#VALUE!</v>
          </cell>
          <cell r="CA52" t="e">
            <v>#VALUE!</v>
          </cell>
          <cell r="CB52" t="e">
            <v>#VALUE!</v>
          </cell>
          <cell r="CC52" t="str">
            <v>外部委託検査</v>
          </cell>
          <cell r="CD52">
            <v>41820</v>
          </cell>
          <cell r="CE52" t="str">
            <v>(株)ｴｽｱｰﾙｴﾙ</v>
          </cell>
          <cell r="CF52" t="str">
            <v>東京都新宿区西新宿二丁目1番1号</v>
          </cell>
          <cell r="CG52" t="str">
            <v>一般競争契約</v>
          </cell>
          <cell r="CH52" t="str">
            <v/>
          </cell>
          <cell r="CI52">
            <v>8947052.6400000006</v>
          </cell>
        </row>
        <row r="53">
          <cell r="BZ53" t="e">
            <v>#VALUE!</v>
          </cell>
          <cell r="CA53" t="e">
            <v>#VALUE!</v>
          </cell>
          <cell r="CB53" t="e">
            <v>#VALUE!</v>
          </cell>
          <cell r="CC53" t="str">
            <v>病院情報システム一式賃借契約</v>
          </cell>
          <cell r="CD53">
            <v>41820</v>
          </cell>
          <cell r="CE53" t="str">
            <v>ＮＥＣキャピタルソリューション㈱</v>
          </cell>
          <cell r="CF53" t="str">
            <v>大阪市中央区１丁目４番２４号</v>
          </cell>
          <cell r="CG53" t="str">
            <v>競争性のない随意契約</v>
          </cell>
          <cell r="CH53" t="str">
            <v>費用対効果を検証の結果、機器の更新よりも安価な再リースとしたことにより、履行可能な業者が現行業者に限られるため（会計規程第52条第4項に該当）</v>
          </cell>
          <cell r="CI53">
            <v>33452736</v>
          </cell>
        </row>
        <row r="54">
          <cell r="BZ54" t="e">
            <v>#VALUE!</v>
          </cell>
          <cell r="CA54" t="e">
            <v>#VALUE!</v>
          </cell>
          <cell r="CB54" t="e">
            <v>#VALUE!</v>
          </cell>
          <cell r="CC54" t="str">
            <v>エレベーター緊急修繕</v>
          </cell>
          <cell r="CD54">
            <v>41828</v>
          </cell>
          <cell r="CE54" t="str">
            <v>日本オーチス・エレベータ株式会社</v>
          </cell>
          <cell r="CF54" t="str">
            <v>東京都文京区駒込</v>
          </cell>
          <cell r="CG54" t="str">
            <v>競争性のない随意契約</v>
          </cell>
          <cell r="CH54" t="str">
            <v>診療業務に影響を及ぼすため、早急に契約する必要があった</v>
          </cell>
          <cell r="CI54">
            <v>12960000</v>
          </cell>
        </row>
        <row r="55">
          <cell r="BZ55" t="e">
            <v>#VALUE!</v>
          </cell>
          <cell r="CA55" t="e">
            <v>#VALUE!</v>
          </cell>
          <cell r="CB55" t="e">
            <v>#VALUE!</v>
          </cell>
          <cell r="CC55" t="str">
            <v>下肢静脈瘤治療用レーザー</v>
          </cell>
          <cell r="CD55">
            <v>41829</v>
          </cell>
          <cell r="CE55" t="str">
            <v>(株)大黒</v>
          </cell>
          <cell r="CF55" t="str">
            <v>和歌山市手平3丁目8番43号</v>
          </cell>
          <cell r="CG55" t="str">
            <v>一般競争契約</v>
          </cell>
          <cell r="CH55" t="str">
            <v/>
          </cell>
          <cell r="CI55">
            <v>7560000</v>
          </cell>
        </row>
        <row r="56">
          <cell r="BZ56" t="e">
            <v>#VALUE!</v>
          </cell>
          <cell r="CA56" t="e">
            <v>#VALUE!</v>
          </cell>
          <cell r="CB56" t="e">
            <v>#VALUE!</v>
          </cell>
          <cell r="CC56" t="str">
            <v>中央材料業務委託契約</v>
          </cell>
          <cell r="CD56">
            <v>41835</v>
          </cell>
          <cell r="CE56" t="str">
            <v>ケアライフ・メディカルサプライ株式会社</v>
          </cell>
          <cell r="CF56" t="str">
            <v>堺市西区浜寺石津町２丁目１番６号</v>
          </cell>
          <cell r="CG56" t="str">
            <v>一般競争契約</v>
          </cell>
          <cell r="CH56" t="str">
            <v/>
          </cell>
          <cell r="CI56">
            <v>22394880</v>
          </cell>
        </row>
        <row r="57">
          <cell r="BZ57" t="e">
            <v>#VALUE!</v>
          </cell>
          <cell r="CA57" t="e">
            <v>#VALUE!</v>
          </cell>
          <cell r="CB57" t="e">
            <v>#VALUE!</v>
          </cell>
          <cell r="CC57" t="str">
            <v>医療機器本部共同入札(乳房X線撮影装置)</v>
          </cell>
          <cell r="CD57">
            <v>41849</v>
          </cell>
          <cell r="CE57" t="str">
            <v>シーメンスヘルスケア（株）</v>
          </cell>
          <cell r="CF57" t="str">
            <v>大阪市淀川区宮原4-3-39　大広新大阪ビル</v>
          </cell>
          <cell r="CG57" t="str">
            <v>一般競争契約</v>
          </cell>
          <cell r="CH57" t="str">
            <v/>
          </cell>
          <cell r="CI57">
            <v>0</v>
          </cell>
        </row>
        <row r="58">
          <cell r="BZ58" t="e">
            <v>#VALUE!</v>
          </cell>
          <cell r="CA58" t="e">
            <v>#VALUE!</v>
          </cell>
          <cell r="CB58" t="e">
            <v>#VALUE!</v>
          </cell>
          <cell r="CC58" t="str">
            <v>自家発電機更新整備工事（増額による変更契約）</v>
          </cell>
          <cell r="CD58">
            <v>41852</v>
          </cell>
          <cell r="CE58" t="str">
            <v>㈱かんでんエンジニアリング</v>
          </cell>
          <cell r="CF58" t="str">
            <v>大阪市港区福崎３丁目１番176号</v>
          </cell>
          <cell r="CG58" t="str">
            <v>競争性のない随意契約</v>
          </cell>
          <cell r="CH58" t="str">
            <v>競争に付することが不利と認められる場合</v>
          </cell>
          <cell r="CI58">
            <v>8851680</v>
          </cell>
        </row>
        <row r="59">
          <cell r="BZ59" t="e">
            <v>#VALUE!</v>
          </cell>
          <cell r="CA59" t="e">
            <v>#VALUE!</v>
          </cell>
          <cell r="CB59" t="e">
            <v>#VALUE!</v>
          </cell>
          <cell r="CC59" t="str">
            <v>血管連続撮影室改修整備（設計・監理）</v>
          </cell>
          <cell r="CD59">
            <v>41870</v>
          </cell>
          <cell r="CE59" t="str">
            <v>株式会社バウ建築企画設計事務所</v>
          </cell>
          <cell r="CF59" t="str">
            <v>和歌山県和歌山市手平3丁目11番9号</v>
          </cell>
          <cell r="CG59" t="str">
            <v>一般競争契約</v>
          </cell>
          <cell r="CH59" t="str">
            <v/>
          </cell>
          <cell r="CI59">
            <v>3348000</v>
          </cell>
        </row>
        <row r="60">
          <cell r="BZ60" t="e">
            <v>#VALUE!</v>
          </cell>
          <cell r="CA60" t="e">
            <v>#VALUE!</v>
          </cell>
          <cell r="CB60" t="e">
            <v>#VALUE!</v>
          </cell>
          <cell r="CC60" t="str">
            <v>病院情報システム</v>
          </cell>
          <cell r="CD60">
            <v>41880</v>
          </cell>
          <cell r="CE60" t="str">
            <v>富士通株式会社</v>
          </cell>
          <cell r="CF60" t="str">
            <v>大阪市中央区城見2丁目2番6号富士通関西システムラボラトリ</v>
          </cell>
          <cell r="CG60" t="str">
            <v>一般競争契約</v>
          </cell>
          <cell r="CH60" t="str">
            <v/>
          </cell>
          <cell r="CI60">
            <v>918000000.00000012</v>
          </cell>
        </row>
        <row r="61">
          <cell r="BZ61" t="e">
            <v>#VALUE!</v>
          </cell>
          <cell r="CA61" t="e">
            <v>#VALUE!</v>
          </cell>
          <cell r="CB61" t="e">
            <v>#VALUE!</v>
          </cell>
          <cell r="CC61" t="str">
            <v>検査試薬購入契約</v>
          </cell>
          <cell r="CD61">
            <v>41912</v>
          </cell>
          <cell r="CE61" t="str">
            <v>アルフレッサ株式会社　田辺支店</v>
          </cell>
          <cell r="CF61" t="str">
            <v>和歌山県田辺市元町1130番地</v>
          </cell>
          <cell r="CG61" t="str">
            <v>一般競争契約</v>
          </cell>
          <cell r="CH61" t="str">
            <v/>
          </cell>
          <cell r="CI61">
            <v>17422093</v>
          </cell>
        </row>
        <row r="62">
          <cell r="BZ62" t="e">
            <v>#VALUE!</v>
          </cell>
          <cell r="CA62" t="e">
            <v>#VALUE!</v>
          </cell>
          <cell r="CB62" t="e">
            <v>#VALUE!</v>
          </cell>
          <cell r="CC62" t="str">
            <v>検査試薬購入契約</v>
          </cell>
          <cell r="CD62">
            <v>41912</v>
          </cell>
          <cell r="CE62" t="str">
            <v>セイコーメディカル（株）</v>
          </cell>
          <cell r="CF62" t="str">
            <v>和歌山市西浜865番地の4</v>
          </cell>
          <cell r="CG62" t="str">
            <v>一般競争契約</v>
          </cell>
          <cell r="CH62" t="str">
            <v/>
          </cell>
          <cell r="CI62">
            <v>4205984</v>
          </cell>
        </row>
        <row r="63">
          <cell r="BZ63" t="e">
            <v>#VALUE!</v>
          </cell>
          <cell r="CA63" t="e">
            <v>#VALUE!</v>
          </cell>
          <cell r="CB63" t="e">
            <v>#VALUE!</v>
          </cell>
          <cell r="CC63" t="str">
            <v>検査試薬購入契約</v>
          </cell>
          <cell r="CD63">
            <v>41912</v>
          </cell>
          <cell r="CE63" t="str">
            <v>竹内化学(株)</v>
          </cell>
          <cell r="CF63" t="str">
            <v>和歌山市弁財天丁63番地</v>
          </cell>
          <cell r="CG63" t="str">
            <v>一般競争契約</v>
          </cell>
          <cell r="CH63" t="str">
            <v/>
          </cell>
          <cell r="CI63">
            <v>7879064</v>
          </cell>
        </row>
        <row r="64">
          <cell r="BZ64" t="e">
            <v>#VALUE!</v>
          </cell>
          <cell r="CA64" t="e">
            <v>#VALUE!</v>
          </cell>
          <cell r="CB64" t="e">
            <v>#VALUE!</v>
          </cell>
          <cell r="CC64" t="str">
            <v>A重油購入契約（第３四半期分）</v>
          </cell>
          <cell r="CD64">
            <v>41912</v>
          </cell>
          <cell r="CE64" t="str">
            <v>総合エネルギー株式会社</v>
          </cell>
          <cell r="CF64" t="str">
            <v>大阪府大阪市福島区大開2丁目3番1号</v>
          </cell>
          <cell r="CG64" t="str">
            <v>一般競争契約</v>
          </cell>
          <cell r="CH64" t="str">
            <v/>
          </cell>
          <cell r="CI64">
            <v>7032960</v>
          </cell>
        </row>
        <row r="65">
          <cell r="BZ65" t="e">
            <v>#VALUE!</v>
          </cell>
          <cell r="CA65" t="e">
            <v>#VALUE!</v>
          </cell>
          <cell r="CB65" t="e">
            <v>#VALUE!</v>
          </cell>
          <cell r="CC65" t="str">
            <v>平成２６年台風１８号による破損箇所修繕</v>
          </cell>
          <cell r="CD65">
            <v>41919</v>
          </cell>
          <cell r="CE65" t="str">
            <v>株式会社濱本組</v>
          </cell>
          <cell r="CF65" t="str">
            <v>和歌山県田辺市中万呂863</v>
          </cell>
          <cell r="CG65" t="str">
            <v>競争性のない随意契約</v>
          </cell>
          <cell r="CH65" t="str">
            <v>診療業務に影響を及ぼすため、早急に契約する必要があった</v>
          </cell>
          <cell r="CI65">
            <v>6458400</v>
          </cell>
        </row>
        <row r="66">
          <cell r="BZ66" t="e">
            <v>#VALUE!</v>
          </cell>
          <cell r="CA66" t="e">
            <v>#VALUE!</v>
          </cell>
          <cell r="CB66" t="e">
            <v>#VALUE!</v>
          </cell>
          <cell r="CC66" t="str">
            <v>土地購入契約</v>
          </cell>
          <cell r="CD66">
            <v>41943</v>
          </cell>
          <cell r="CE66" t="str">
            <v>畑地雄一郎</v>
          </cell>
          <cell r="CF66" t="str">
            <v/>
          </cell>
          <cell r="CG66" t="str">
            <v>競争性のない随意契約</v>
          </cell>
          <cell r="CH66" t="str">
            <v>病院運営に必要な近隣の土地等を有する者が限られるため（会計規程第52条第4項に該当）</v>
          </cell>
          <cell r="CI66">
            <v>656170200</v>
          </cell>
        </row>
        <row r="67">
          <cell r="BZ67" t="e">
            <v>#VALUE!</v>
          </cell>
          <cell r="CA67" t="e">
            <v>#VALUE!</v>
          </cell>
          <cell r="CB67" t="e">
            <v>#VALUE!</v>
          </cell>
          <cell r="CC67" t="str">
            <v>ガンマカメラ保守契約</v>
          </cell>
          <cell r="CD67">
            <v>41943</v>
          </cell>
          <cell r="CE67" t="str">
            <v>ＧＥヘルスケアジャパン株式会社　大阪支店</v>
          </cell>
          <cell r="CF67" t="str">
            <v>和歌山市黒田８３－１</v>
          </cell>
          <cell r="CG67" t="str">
            <v>競争性のない随意契約</v>
          </cell>
          <cell r="CH6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67">
            <v>14428800</v>
          </cell>
        </row>
        <row r="68">
          <cell r="BZ68" t="e">
            <v>#VALUE!</v>
          </cell>
          <cell r="CA68" t="e">
            <v>#VALUE!</v>
          </cell>
          <cell r="CB68" t="e">
            <v>#VALUE!</v>
          </cell>
          <cell r="CC68" t="str">
            <v>東芝X線CT装置16列　年間保守委託契約</v>
          </cell>
          <cell r="CD68">
            <v>41971</v>
          </cell>
          <cell r="CE68" t="str">
            <v>キヤノンメディカルシステムズ㈱</v>
          </cell>
          <cell r="CF68" t="str">
            <v>和歌山市福町３７番地</v>
          </cell>
          <cell r="CG68" t="str">
            <v>競争性のない随意契約</v>
          </cell>
          <cell r="CH6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68">
            <v>17227008</v>
          </cell>
        </row>
        <row r="69">
          <cell r="BZ69" t="e">
            <v>#VALUE!</v>
          </cell>
          <cell r="CA69" t="e">
            <v>#VALUE!</v>
          </cell>
          <cell r="CB69" t="e">
            <v>#VALUE!</v>
          </cell>
          <cell r="CC69" t="str">
            <v>A重油購入契約（第４四半期分）</v>
          </cell>
          <cell r="CD69">
            <v>41997</v>
          </cell>
          <cell r="CE69" t="str">
            <v>三徳商事株式会社</v>
          </cell>
          <cell r="CF69" t="str">
            <v>大阪府大阪市淀川区新高4丁目4番10号</v>
          </cell>
          <cell r="CG69" t="str">
            <v>一般競争契約</v>
          </cell>
          <cell r="CH69" t="str">
            <v/>
          </cell>
          <cell r="CI69">
            <v>5265000</v>
          </cell>
        </row>
        <row r="70">
          <cell r="BZ70" t="e">
            <v>#VALUE!</v>
          </cell>
          <cell r="CA70" t="e">
            <v>#VALUE!</v>
          </cell>
          <cell r="CB70" t="e">
            <v>#VALUE!</v>
          </cell>
          <cell r="CC70" t="str">
            <v>ＭＲＩ装置　年間保守委託契約</v>
          </cell>
          <cell r="CD70">
            <v>41999</v>
          </cell>
          <cell r="CE70" t="str">
            <v>シーメンスヘルスケア（株）</v>
          </cell>
          <cell r="CF70" t="str">
            <v>大阪市淀川区宮原4-3-39　大広新大阪ビル</v>
          </cell>
          <cell r="CG70" t="str">
            <v>競争性のない随意契約</v>
          </cell>
          <cell r="CH7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70">
            <v>12960000</v>
          </cell>
        </row>
        <row r="71">
          <cell r="BZ71" t="e">
            <v>#VALUE!</v>
          </cell>
          <cell r="CA71" t="e">
            <v>#VALUE!</v>
          </cell>
          <cell r="CB71" t="e">
            <v>#VALUE!</v>
          </cell>
          <cell r="CC71" t="str">
            <v>連続血管撮影装置</v>
          </cell>
          <cell r="CD71">
            <v>42020</v>
          </cell>
          <cell r="CE71" t="str">
            <v>(株)大黒</v>
          </cell>
          <cell r="CF71" t="str">
            <v>和歌山市手平3丁目8番43号</v>
          </cell>
          <cell r="CG71" t="str">
            <v>一般競争契約</v>
          </cell>
          <cell r="CH71" t="str">
            <v/>
          </cell>
          <cell r="CI71">
            <v>197532000</v>
          </cell>
        </row>
        <row r="72">
          <cell r="BZ72" t="e">
            <v>#VALUE!</v>
          </cell>
          <cell r="CA72" t="e">
            <v>#VALUE!</v>
          </cell>
          <cell r="CB72" t="e">
            <v>#VALUE!</v>
          </cell>
          <cell r="CC72" t="str">
            <v>血管連続撮影室改修整備工事</v>
          </cell>
          <cell r="CD72">
            <v>42047</v>
          </cell>
          <cell r="CE72" t="str">
            <v>メディカル・メイト㈱</v>
          </cell>
          <cell r="CF72" t="str">
            <v>大阪市中央区谷町９－４－１７</v>
          </cell>
          <cell r="CG72" t="str">
            <v>一般競争契約</v>
          </cell>
          <cell r="CH72" t="str">
            <v/>
          </cell>
          <cell r="CI72">
            <v>23706000</v>
          </cell>
        </row>
        <row r="73">
          <cell r="BZ73" t="e">
            <v>#VALUE!</v>
          </cell>
          <cell r="CA73" t="e">
            <v>#VALUE!</v>
          </cell>
          <cell r="CB73" t="e">
            <v>#VALUE!</v>
          </cell>
          <cell r="CC73" t="str">
            <v>清掃業務（病棟）派遣契約</v>
          </cell>
          <cell r="CD73">
            <v>42061</v>
          </cell>
          <cell r="CE73" t="str">
            <v>日東カストディアルサービス（株）</v>
          </cell>
          <cell r="CF73" t="str">
            <v>和歌山市新中通２－２５</v>
          </cell>
          <cell r="CG73" t="str">
            <v>一般競争契約</v>
          </cell>
          <cell r="CH73" t="str">
            <v/>
          </cell>
          <cell r="CI73">
            <v>23201640</v>
          </cell>
        </row>
        <row r="74">
          <cell r="BZ74" t="e">
            <v>#VALUE!</v>
          </cell>
          <cell r="CA74" t="e">
            <v>#VALUE!</v>
          </cell>
          <cell r="CB74" t="e">
            <v>#VALUE!</v>
          </cell>
          <cell r="CC74" t="str">
            <v>借上宿舎賃貸借</v>
          </cell>
          <cell r="CD74">
            <v>42063</v>
          </cell>
          <cell r="CE74" t="str">
            <v>東建コーポレーション株式会社田辺支店</v>
          </cell>
          <cell r="CF74" t="str">
            <v>和歌山県田辺市宝来町１４－２６</v>
          </cell>
          <cell r="CG74" t="str">
            <v>競争性のない随意契約</v>
          </cell>
          <cell r="CH74" t="str">
            <v>病院運営に必要な近隣の土地等を有する者が限られるため（会計規程第52条第4項に該当）</v>
          </cell>
          <cell r="CI74">
            <v>6847000</v>
          </cell>
        </row>
        <row r="75">
          <cell r="BZ75" t="e">
            <v>#VALUE!</v>
          </cell>
          <cell r="CA75" t="e">
            <v>#VALUE!</v>
          </cell>
          <cell r="CB75" t="e">
            <v>#VALUE!</v>
          </cell>
          <cell r="CC75" t="str">
            <v>高周波焼灼電源装置</v>
          </cell>
          <cell r="CD75">
            <v>42065</v>
          </cell>
          <cell r="CE75" t="str">
            <v>(株)大黒</v>
          </cell>
          <cell r="CF75" t="str">
            <v>和歌山市手平3丁目8番43号</v>
          </cell>
          <cell r="CG75" t="str">
            <v>一般競争契約</v>
          </cell>
          <cell r="CH75" t="str">
            <v/>
          </cell>
          <cell r="CI75">
            <v>2805840</v>
          </cell>
        </row>
        <row r="76">
          <cell r="BZ76" t="e">
            <v>#VALUE!</v>
          </cell>
          <cell r="CA76" t="e">
            <v>#VALUE!</v>
          </cell>
          <cell r="CB76" t="e">
            <v>#VALUE!</v>
          </cell>
          <cell r="CC76" t="str">
            <v>胆道ビデオスコープ</v>
          </cell>
          <cell r="CD76">
            <v>42065</v>
          </cell>
          <cell r="CE76" t="str">
            <v>(株)大黒</v>
          </cell>
          <cell r="CF76" t="str">
            <v>和歌山市手平3丁目8番43号</v>
          </cell>
          <cell r="CG76" t="str">
            <v>一般競争契約</v>
          </cell>
          <cell r="CH76" t="str">
            <v/>
          </cell>
          <cell r="CI76">
            <v>2613600</v>
          </cell>
        </row>
        <row r="77">
          <cell r="BZ77" t="e">
            <v>#VALUE!</v>
          </cell>
          <cell r="CA77" t="e">
            <v>#VALUE!</v>
          </cell>
          <cell r="CB77" t="e">
            <v>#VALUE!</v>
          </cell>
          <cell r="CC77" t="str">
            <v>光干渉断層計</v>
          </cell>
          <cell r="CD77">
            <v>42065</v>
          </cell>
          <cell r="CE77" t="str">
            <v>セイコーメディカル（株）</v>
          </cell>
          <cell r="CF77" t="str">
            <v>和歌山市西浜865番地の4</v>
          </cell>
          <cell r="CG77" t="str">
            <v>一般競争契約</v>
          </cell>
          <cell r="CH77" t="str">
            <v/>
          </cell>
          <cell r="CI77">
            <v>7506000</v>
          </cell>
        </row>
        <row r="78">
          <cell r="BZ78" t="e">
            <v>#VALUE!</v>
          </cell>
          <cell r="CA78" t="e">
            <v>#VALUE!</v>
          </cell>
          <cell r="CB78" t="e">
            <v>#VALUE!</v>
          </cell>
          <cell r="CC78" t="str">
            <v>セントラルモニタ</v>
          </cell>
          <cell r="CD78">
            <v>42065</v>
          </cell>
          <cell r="CE78" t="str">
            <v>セイコーメディカル（株）</v>
          </cell>
          <cell r="CF78" t="str">
            <v>和歌山市西浜865番地の4</v>
          </cell>
          <cell r="CG78" t="str">
            <v>一般競争契約</v>
          </cell>
          <cell r="CH78" t="str">
            <v/>
          </cell>
          <cell r="CI78">
            <v>6242400</v>
          </cell>
        </row>
        <row r="79">
          <cell r="BZ79" t="e">
            <v>#VALUE!</v>
          </cell>
          <cell r="CA79" t="e">
            <v>#VALUE!</v>
          </cell>
          <cell r="CB79" t="e">
            <v>#VALUE!</v>
          </cell>
          <cell r="CC79" t="str">
            <v>ウロダイナミックシステム</v>
          </cell>
          <cell r="CD79">
            <v>42065</v>
          </cell>
          <cell r="CE79" t="str">
            <v>(株)大黒</v>
          </cell>
          <cell r="CF79" t="str">
            <v>和歌山市手平3丁目8番43号</v>
          </cell>
          <cell r="CG79" t="str">
            <v>一般競争契約</v>
          </cell>
          <cell r="CH79" t="str">
            <v/>
          </cell>
          <cell r="CI79">
            <v>4881600</v>
          </cell>
        </row>
        <row r="80">
          <cell r="BZ80" t="e">
            <v>#VALUE!</v>
          </cell>
          <cell r="CA80" t="e">
            <v>#VALUE!</v>
          </cell>
          <cell r="CB80" t="e">
            <v>#VALUE!</v>
          </cell>
          <cell r="CC80" t="str">
            <v>呼吸機能検査装置</v>
          </cell>
          <cell r="CD80">
            <v>42065</v>
          </cell>
          <cell r="CE80" t="str">
            <v>セイコーメディカル（株）</v>
          </cell>
          <cell r="CF80" t="str">
            <v>和歌山市西浜865番地の4</v>
          </cell>
          <cell r="CG80" t="str">
            <v>一般競争契約</v>
          </cell>
          <cell r="CH80" t="str">
            <v/>
          </cell>
          <cell r="CI80">
            <v>8532000</v>
          </cell>
        </row>
        <row r="81">
          <cell r="BZ81" t="e">
            <v>#VALUE!</v>
          </cell>
          <cell r="CA81" t="e">
            <v>#VALUE!</v>
          </cell>
          <cell r="CB81" t="e">
            <v>#VALUE!</v>
          </cell>
          <cell r="CC81" t="str">
            <v>血液脈波検査装置</v>
          </cell>
          <cell r="CD81">
            <v>42065</v>
          </cell>
          <cell r="CE81" t="str">
            <v>セイコーメディカル（株）</v>
          </cell>
          <cell r="CF81" t="str">
            <v>和歌山市西浜865番地の4</v>
          </cell>
          <cell r="CG81" t="str">
            <v>一般競争契約</v>
          </cell>
          <cell r="CH81" t="str">
            <v/>
          </cell>
          <cell r="CI81">
            <v>4158000</v>
          </cell>
        </row>
        <row r="82">
          <cell r="BZ82" t="e">
            <v>#VALUE!</v>
          </cell>
          <cell r="CA82" t="e">
            <v>#VALUE!</v>
          </cell>
          <cell r="CB82" t="e">
            <v>#VALUE!</v>
          </cell>
          <cell r="CC82" t="str">
            <v>セントラルモニタ</v>
          </cell>
          <cell r="CD82">
            <v>42065</v>
          </cell>
          <cell r="CE82" t="str">
            <v>セイコーメディカル（株）</v>
          </cell>
          <cell r="CF82" t="str">
            <v>和歌山市西浜865番地の4</v>
          </cell>
          <cell r="CG82" t="str">
            <v>一般競争契約</v>
          </cell>
          <cell r="CH82" t="str">
            <v/>
          </cell>
          <cell r="CI82">
            <v>1717200</v>
          </cell>
        </row>
        <row r="83">
          <cell r="BZ83" t="e">
            <v>#VALUE!</v>
          </cell>
          <cell r="CA83" t="e">
            <v>#VALUE!</v>
          </cell>
          <cell r="CB83" t="e">
            <v>#VALUE!</v>
          </cell>
          <cell r="CC83" t="str">
            <v>ﾎﾞｲﾗｰ運転管理業務派遣契約</v>
          </cell>
          <cell r="CD83">
            <v>42067</v>
          </cell>
          <cell r="CE83" t="str">
            <v>（株）アウトソーシングトータルサポート</v>
          </cell>
          <cell r="CF83" t="str">
            <v>東京都千代田区丸の内一丁目8番3号</v>
          </cell>
          <cell r="CG83" t="str">
            <v>一般競争契約</v>
          </cell>
          <cell r="CH83" t="str">
            <v/>
          </cell>
          <cell r="CI83">
            <v>2944399</v>
          </cell>
        </row>
        <row r="84">
          <cell r="BZ84" t="e">
            <v>#VALUE!</v>
          </cell>
          <cell r="CA84" t="e">
            <v>#VALUE!</v>
          </cell>
          <cell r="CB84" t="e">
            <v>#VALUE!</v>
          </cell>
          <cell r="CC84" t="str">
            <v>基準寝具賃貸借</v>
          </cell>
          <cell r="CD84">
            <v>42073</v>
          </cell>
          <cell r="CE84" t="str">
            <v>三栄基準寝具(株)</v>
          </cell>
          <cell r="CF84" t="str">
            <v>大阪府羽曳野市川向2084番地</v>
          </cell>
          <cell r="CG84" t="str">
            <v>一般競争契約</v>
          </cell>
          <cell r="CH84" t="str">
            <v/>
          </cell>
          <cell r="CI84">
            <v>24114036.960000001</v>
          </cell>
        </row>
        <row r="85">
          <cell r="BZ85" t="e">
            <v>#VALUE!</v>
          </cell>
          <cell r="CA85" t="e">
            <v>#VALUE!</v>
          </cell>
          <cell r="CB85" t="e">
            <v>#VALUE!</v>
          </cell>
          <cell r="CC85" t="str">
            <v>合併処理浄化槽・医療用排水処理設備保守点検契約</v>
          </cell>
          <cell r="CD85">
            <v>42075</v>
          </cell>
          <cell r="CE85" t="str">
            <v>田辺環境管理ｾﾝﾀｰ</v>
          </cell>
          <cell r="CF85" t="str">
            <v>和歌山県田辺市新庄町1872-34</v>
          </cell>
          <cell r="CG85" t="str">
            <v>一般競争契約</v>
          </cell>
          <cell r="CH85" t="str">
            <v/>
          </cell>
          <cell r="CI85">
            <v>3136320</v>
          </cell>
        </row>
        <row r="86">
          <cell r="BZ86" t="e">
            <v>#VALUE!</v>
          </cell>
          <cell r="CA86" t="e">
            <v>#VALUE!</v>
          </cell>
          <cell r="CB86" t="e">
            <v>#VALUE!</v>
          </cell>
          <cell r="CC86" t="str">
            <v>エレベーター保守点検契約</v>
          </cell>
          <cell r="CD86">
            <v>42076</v>
          </cell>
          <cell r="CE86" t="str">
            <v>エス・イー・シーエレベーター株式会社</v>
          </cell>
          <cell r="CF86" t="str">
            <v>大阪府大阪市中央区淡路町3-3-10チクマビル６階</v>
          </cell>
          <cell r="CG86" t="str">
            <v>一般競争契約</v>
          </cell>
          <cell r="CH86" t="str">
            <v/>
          </cell>
          <cell r="CI86">
            <v>1684800</v>
          </cell>
        </row>
        <row r="87">
          <cell r="BZ87" t="e">
            <v>#VALUE!</v>
          </cell>
          <cell r="CA87" t="e">
            <v>#VALUE!</v>
          </cell>
          <cell r="CB87" t="e">
            <v>#VALUE!</v>
          </cell>
          <cell r="CC87" t="str">
            <v>超音波気管支ファイバビデオスコープ</v>
          </cell>
          <cell r="CD87">
            <v>42083</v>
          </cell>
          <cell r="CE87" t="str">
            <v>(株)大黒</v>
          </cell>
          <cell r="CF87" t="str">
            <v>和歌山市手平3丁目8番43号</v>
          </cell>
          <cell r="CG87" t="str">
            <v>一般競争契約</v>
          </cell>
          <cell r="CH87" t="str">
            <v/>
          </cell>
          <cell r="CI87">
            <v>5238000</v>
          </cell>
        </row>
        <row r="88">
          <cell r="BZ88" t="e">
            <v>#VALUE!</v>
          </cell>
          <cell r="CA88" t="e">
            <v>#VALUE!</v>
          </cell>
          <cell r="CB88" t="e">
            <v>#VALUE!</v>
          </cell>
          <cell r="CC88" t="str">
            <v>内視鏡システム</v>
          </cell>
          <cell r="CD88">
            <v>42083</v>
          </cell>
          <cell r="CE88" t="str">
            <v>(株)大黒</v>
          </cell>
          <cell r="CF88" t="str">
            <v>和歌山市手平3丁目8番43号</v>
          </cell>
          <cell r="CG88" t="str">
            <v>一般競争契約</v>
          </cell>
          <cell r="CH88" t="str">
            <v/>
          </cell>
          <cell r="CI88">
            <v>10400400</v>
          </cell>
        </row>
        <row r="89">
          <cell r="BZ89" t="e">
            <v>#VALUE!</v>
          </cell>
          <cell r="CA89" t="e">
            <v>#VALUE!</v>
          </cell>
          <cell r="CB89" t="e">
            <v>#VALUE!</v>
          </cell>
          <cell r="CC89" t="str">
            <v>内視鏡システム</v>
          </cell>
          <cell r="CD89">
            <v>42083</v>
          </cell>
          <cell r="CE89" t="str">
            <v>(株)大黒</v>
          </cell>
          <cell r="CF89" t="str">
            <v>和歌山市手平3丁目8番43号</v>
          </cell>
          <cell r="CG89" t="str">
            <v>一般競争契約</v>
          </cell>
          <cell r="CH89" t="str">
            <v/>
          </cell>
          <cell r="CI89">
            <v>8877600</v>
          </cell>
        </row>
        <row r="90">
          <cell r="BZ90" t="e">
            <v>#VALUE!</v>
          </cell>
          <cell r="CA90" t="e">
            <v>#VALUE!</v>
          </cell>
          <cell r="CB90" t="e">
            <v>#VALUE!</v>
          </cell>
          <cell r="CC90" t="str">
            <v>超音波ガストロビデオスコープ</v>
          </cell>
          <cell r="CD90">
            <v>42083</v>
          </cell>
          <cell r="CE90" t="str">
            <v>(株)大黒</v>
          </cell>
          <cell r="CF90" t="str">
            <v>和歌山市手平3丁目8番43号</v>
          </cell>
          <cell r="CG90" t="str">
            <v>一般競争契約</v>
          </cell>
          <cell r="CH90" t="str">
            <v/>
          </cell>
          <cell r="CI90">
            <v>7322400</v>
          </cell>
        </row>
        <row r="91">
          <cell r="BZ91" t="e">
            <v>#VALUE!</v>
          </cell>
          <cell r="CA91" t="e">
            <v>#VALUE!</v>
          </cell>
          <cell r="CB91" t="e">
            <v>#VALUE!</v>
          </cell>
          <cell r="CC91" t="str">
            <v>細径胸腔ビデオスコープ</v>
          </cell>
          <cell r="CD91">
            <v>42083</v>
          </cell>
          <cell r="CE91" t="str">
            <v>(株)大黒</v>
          </cell>
          <cell r="CF91" t="str">
            <v>和歌山市手平3丁目8番43号</v>
          </cell>
          <cell r="CG91" t="str">
            <v>一般競争契約</v>
          </cell>
          <cell r="CH91" t="str">
            <v/>
          </cell>
          <cell r="CI91">
            <v>3153600</v>
          </cell>
        </row>
        <row r="92">
          <cell r="BZ92" t="e">
            <v>#VALUE!</v>
          </cell>
          <cell r="CA92" t="e">
            <v>#VALUE!</v>
          </cell>
          <cell r="CB92" t="e">
            <v>#VALUE!</v>
          </cell>
          <cell r="CC92" t="str">
            <v>過酸化酸素低温プラズマ滅菌システム</v>
          </cell>
          <cell r="CD92">
            <v>42083</v>
          </cell>
          <cell r="CE92" t="str">
            <v>(株)大黒</v>
          </cell>
          <cell r="CF92" t="str">
            <v>和歌山市手平3丁目8番43号</v>
          </cell>
          <cell r="CG92" t="str">
            <v>一般競争契約</v>
          </cell>
          <cell r="CH92" t="str">
            <v/>
          </cell>
          <cell r="CI92">
            <v>9288000</v>
          </cell>
        </row>
        <row r="93">
          <cell r="BZ93" t="e">
            <v>#VALUE!</v>
          </cell>
          <cell r="CA93" t="e">
            <v>#VALUE!</v>
          </cell>
          <cell r="CB93" t="e">
            <v>#VALUE!</v>
          </cell>
          <cell r="CC93" t="str">
            <v>人工呼吸器</v>
          </cell>
          <cell r="CD93">
            <v>42083</v>
          </cell>
          <cell r="CE93" t="str">
            <v>セイコーメディカル（株）</v>
          </cell>
          <cell r="CF93" t="str">
            <v>和歌山市西浜865番地の4</v>
          </cell>
          <cell r="CG93" t="str">
            <v>一般競争契約</v>
          </cell>
          <cell r="CH93" t="str">
            <v/>
          </cell>
          <cell r="CI93">
            <v>7873200</v>
          </cell>
        </row>
        <row r="94">
          <cell r="BZ94" t="e">
            <v>#VALUE!</v>
          </cell>
          <cell r="CA94" t="e">
            <v>#VALUE!</v>
          </cell>
          <cell r="CB94" t="e">
            <v>#VALUE!</v>
          </cell>
          <cell r="CC94" t="str">
            <v>医事業務委託</v>
          </cell>
          <cell r="CD94">
            <v>42083</v>
          </cell>
          <cell r="CE94" t="str">
            <v>(株)ﾆﾁｲ学館</v>
          </cell>
          <cell r="CF94" t="str">
            <v>東京都千代田区神田駿河台2の9</v>
          </cell>
          <cell r="CG94" t="str">
            <v>一般競争契約</v>
          </cell>
          <cell r="CH94" t="str">
            <v/>
          </cell>
          <cell r="CI94">
            <v>110095200</v>
          </cell>
        </row>
        <row r="95">
          <cell r="BZ95" t="e">
            <v>#VALUE!</v>
          </cell>
          <cell r="CA95" t="e">
            <v>#VALUE!</v>
          </cell>
          <cell r="CB95" t="e">
            <v>#VALUE!</v>
          </cell>
          <cell r="CC95" t="str">
            <v>警備業務委託契約</v>
          </cell>
          <cell r="CD95">
            <v>42083</v>
          </cell>
          <cell r="CE95" t="str">
            <v>和歌山警備保障（株）</v>
          </cell>
          <cell r="CF95" t="str">
            <v>和歌山県田辺市下三栖1499-82</v>
          </cell>
          <cell r="CG95" t="str">
            <v>一般競争契約</v>
          </cell>
          <cell r="CH95" t="str">
            <v/>
          </cell>
          <cell r="CI95">
            <v>22770720</v>
          </cell>
        </row>
        <row r="96">
          <cell r="BZ96" t="e">
            <v>#VALUE!</v>
          </cell>
          <cell r="CA96" t="e">
            <v>#VALUE!</v>
          </cell>
          <cell r="CB96" t="e">
            <v>#VALUE!</v>
          </cell>
          <cell r="CC96" t="str">
            <v>A重油購入契約（第１四半期分）</v>
          </cell>
          <cell r="CD96">
            <v>42086</v>
          </cell>
          <cell r="CE96" t="str">
            <v>日本商事（株）</v>
          </cell>
          <cell r="CF96" t="str">
            <v>和歌山県田辺市天神崎７－７</v>
          </cell>
          <cell r="CG96" t="str">
            <v>一般競争契約</v>
          </cell>
          <cell r="CH96" t="str">
            <v/>
          </cell>
          <cell r="CI96">
            <v>5025888</v>
          </cell>
        </row>
        <row r="97">
          <cell r="BZ97" t="e">
            <v>#VALUE!</v>
          </cell>
          <cell r="CA97" t="e">
            <v>#VALUE!</v>
          </cell>
          <cell r="CB97" t="e">
            <v>#VALUE!</v>
          </cell>
          <cell r="CC97" t="str">
            <v>感染性医療廃棄物収運搬及び処分　１式</v>
          </cell>
          <cell r="CD97">
            <v>42088</v>
          </cell>
          <cell r="CE97" t="str">
            <v>（有）ウェイストマネジメント</v>
          </cell>
          <cell r="CF97" t="str">
            <v>和歌山県御坊市薗５０９－１６</v>
          </cell>
          <cell r="CG97" t="str">
            <v>一般競争契約</v>
          </cell>
          <cell r="CH97" t="str">
            <v/>
          </cell>
          <cell r="CI97">
            <v>22008996</v>
          </cell>
        </row>
        <row r="98">
          <cell r="BZ98" t="e">
            <v>#VALUE!</v>
          </cell>
          <cell r="CA98" t="e">
            <v>#VALUE!</v>
          </cell>
          <cell r="CB98" t="e">
            <v>#VALUE!</v>
          </cell>
          <cell r="CC98" t="str">
            <v>非感染性医療廃棄物収運搬及び処分　１式</v>
          </cell>
          <cell r="CD98">
            <v>42088</v>
          </cell>
          <cell r="CE98" t="str">
            <v>（有）ウェイストマネジメント</v>
          </cell>
          <cell r="CF98" t="str">
            <v>和歌山県御坊市薗５０９－１６</v>
          </cell>
          <cell r="CG98" t="str">
            <v>一般競争契約</v>
          </cell>
          <cell r="CH98" t="str">
            <v/>
          </cell>
          <cell r="CI98">
            <v>3519482</v>
          </cell>
        </row>
        <row r="99">
          <cell r="BZ99" t="e">
            <v>#VALUE!</v>
          </cell>
          <cell r="CA99" t="e">
            <v>#VALUE!</v>
          </cell>
          <cell r="CB99" t="e">
            <v>#VALUE!</v>
          </cell>
          <cell r="CC99" t="str">
            <v>本館等照明ＬＥＤ化整備工事</v>
          </cell>
          <cell r="CD99">
            <v>42089</v>
          </cell>
          <cell r="CE99" t="str">
            <v>㈱かんでんエンジニアリング</v>
          </cell>
          <cell r="CF99" t="str">
            <v>大阪市港区福崎３丁目１番176号</v>
          </cell>
          <cell r="CG99" t="str">
            <v>一般競争契約</v>
          </cell>
          <cell r="CH99" t="str">
            <v/>
          </cell>
          <cell r="CI99">
            <v>44280000</v>
          </cell>
        </row>
        <row r="100">
          <cell r="BZ100" t="e">
            <v>#VALUE!</v>
          </cell>
          <cell r="CA100" t="e">
            <v>#VALUE!</v>
          </cell>
          <cell r="CB100" t="e">
            <v>#VALUE!</v>
          </cell>
          <cell r="CC100" t="str">
            <v>ガス流量計分析装置</v>
          </cell>
          <cell r="CD100">
            <v>42089</v>
          </cell>
          <cell r="CE100" t="str">
            <v>(株)大黒</v>
          </cell>
          <cell r="CF100" t="str">
            <v>和歌山市手平3丁目8番43号</v>
          </cell>
          <cell r="CG100" t="str">
            <v>一般競争契約</v>
          </cell>
          <cell r="CH100" t="str">
            <v/>
          </cell>
          <cell r="CI100">
            <v>2376000</v>
          </cell>
        </row>
        <row r="101">
          <cell r="BZ101" t="e">
            <v>#VALUE!</v>
          </cell>
          <cell r="CA101" t="e">
            <v>#VALUE!</v>
          </cell>
          <cell r="CB101" t="e">
            <v>#VALUE!</v>
          </cell>
          <cell r="CC101" t="str">
            <v>経皮血液ガスシステム</v>
          </cell>
          <cell r="CD101">
            <v>42089</v>
          </cell>
          <cell r="CE101" t="str">
            <v>セイコーメディカル（株）</v>
          </cell>
          <cell r="CF101" t="str">
            <v>和歌山市西浜865番地の4</v>
          </cell>
          <cell r="CG101" t="str">
            <v>一般競争契約</v>
          </cell>
          <cell r="CH101" t="str">
            <v/>
          </cell>
          <cell r="CI101">
            <v>3142800</v>
          </cell>
        </row>
        <row r="102">
          <cell r="BZ102" t="e">
            <v>#VALUE!</v>
          </cell>
          <cell r="CA102" t="e">
            <v>#VALUE!</v>
          </cell>
          <cell r="CB102" t="e">
            <v>#VALUE!</v>
          </cell>
          <cell r="CC102" t="str">
            <v>心肺運動負荷試験装置</v>
          </cell>
          <cell r="CD102">
            <v>42089</v>
          </cell>
          <cell r="CE102" t="str">
            <v>セイコーメディカル（株）</v>
          </cell>
          <cell r="CF102" t="str">
            <v>和歌山市西浜865番地の4</v>
          </cell>
          <cell r="CG102" t="str">
            <v>一般競争契約</v>
          </cell>
          <cell r="CH102" t="str">
            <v/>
          </cell>
          <cell r="CI102">
            <v>8856000</v>
          </cell>
        </row>
        <row r="103">
          <cell r="BZ103" t="e">
            <v>#VALUE!</v>
          </cell>
          <cell r="CA103" t="e">
            <v>#VALUE!</v>
          </cell>
          <cell r="CB103" t="e">
            <v>#VALUE!</v>
          </cell>
          <cell r="CC103" t="str">
            <v>浄化槽改修工事（管工事）</v>
          </cell>
          <cell r="CD103">
            <v>42090</v>
          </cell>
          <cell r="CE103" t="str">
            <v>田辺環境管理ｾﾝﾀｰ</v>
          </cell>
          <cell r="CF103" t="str">
            <v>和歌山県田辺市新庄町1872-34</v>
          </cell>
          <cell r="CG103" t="str">
            <v>一般競争契約</v>
          </cell>
          <cell r="CH103" t="str">
            <v/>
          </cell>
          <cell r="CI103">
            <v>6641805</v>
          </cell>
        </row>
        <row r="104">
          <cell r="BZ104" t="e">
            <v>#VALUE!</v>
          </cell>
          <cell r="CA104" t="e">
            <v>#VALUE!</v>
          </cell>
          <cell r="CB104" t="e">
            <v>#VALUE!</v>
          </cell>
          <cell r="CC104" t="str">
            <v>自動染色装置</v>
          </cell>
          <cell r="CD104">
            <v>42093</v>
          </cell>
          <cell r="CE104" t="str">
            <v>アルフレッサ株式会社　田辺支店</v>
          </cell>
          <cell r="CF104" t="str">
            <v>和歌山県田辺市元町1130番地</v>
          </cell>
          <cell r="CG104" t="str">
            <v>一般競争契約</v>
          </cell>
          <cell r="CH104" t="str">
            <v/>
          </cell>
          <cell r="CI104">
            <v>12463200</v>
          </cell>
        </row>
        <row r="105">
          <cell r="BZ105" t="e">
            <v>#VALUE!</v>
          </cell>
          <cell r="CA105" t="e">
            <v>#VALUE!</v>
          </cell>
          <cell r="CB105" t="e">
            <v>#VALUE!</v>
          </cell>
          <cell r="CC105" t="str">
            <v>安全キャビネット</v>
          </cell>
          <cell r="CD105">
            <v>42093</v>
          </cell>
          <cell r="CE105" t="str">
            <v>セイコーメディカル（株）</v>
          </cell>
          <cell r="CF105" t="str">
            <v>和歌山市西浜865番地の4</v>
          </cell>
          <cell r="CG105" t="str">
            <v>一般競争契約</v>
          </cell>
          <cell r="CH105" t="str">
            <v/>
          </cell>
          <cell r="CI105">
            <v>2268000</v>
          </cell>
        </row>
        <row r="106">
          <cell r="BZ106" t="e">
            <v>#VALUE!</v>
          </cell>
          <cell r="CA106" t="e">
            <v>#VALUE!</v>
          </cell>
          <cell r="CB106" t="e">
            <v>#VALUE!</v>
          </cell>
          <cell r="CC106" t="str">
            <v>自動カルテ検索装置保守点検契約書</v>
          </cell>
          <cell r="CD106">
            <v>42093</v>
          </cell>
          <cell r="CE106" t="str">
            <v>㈱ｲﾄｰｷｴﾝｼﾞﾆｱﾘﾝｸﾞｻｰﾋﾞｽ</v>
          </cell>
          <cell r="CF106" t="str">
            <v>大阪市中央区平野町2-5-4 KTﾋﾞﾙ3階</v>
          </cell>
          <cell r="CG106" t="str">
            <v>競争性のない随意契約</v>
          </cell>
          <cell r="CH10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06">
            <v>1555200</v>
          </cell>
        </row>
        <row r="107">
          <cell r="BZ107" t="e">
            <v>#VALUE!</v>
          </cell>
          <cell r="CA107" t="e">
            <v>#VALUE!</v>
          </cell>
          <cell r="CB107" t="e">
            <v>#VALUE!</v>
          </cell>
          <cell r="CC107" t="str">
            <v>X線ＣＴ８０列　年間保守委託契約</v>
          </cell>
          <cell r="CD107">
            <v>42093</v>
          </cell>
          <cell r="CE107" t="str">
            <v>キヤノンメディカルシステムズ㈱</v>
          </cell>
          <cell r="CF107" t="str">
            <v>和歌山市福町３７番地</v>
          </cell>
          <cell r="CG107" t="str">
            <v>競争性のない随意契約</v>
          </cell>
          <cell r="CH10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07">
            <v>18792000</v>
          </cell>
        </row>
        <row r="108">
          <cell r="BZ108" t="e">
            <v>#VALUE!</v>
          </cell>
          <cell r="CA108" t="e">
            <v>#VALUE!</v>
          </cell>
          <cell r="CB108" t="e">
            <v>#VALUE!</v>
          </cell>
          <cell r="CC108" t="str">
            <v>保存血液購入契約</v>
          </cell>
          <cell r="CD108">
            <v>42094</v>
          </cell>
          <cell r="CE108" t="str">
            <v>日本赤十字近畿ブロック血液センター</v>
          </cell>
          <cell r="CF108" t="str">
            <v>大阪府茨木市彩都あさぎ七丁目5-17</v>
          </cell>
          <cell r="CG108" t="str">
            <v>競争性のない随意契約</v>
          </cell>
          <cell r="CH108" t="str">
            <v>閣議決定（S39.8.21）により契約の相手方が特定されているため（会計規程第52条第4項に該当）</v>
          </cell>
          <cell r="CI108">
            <v>31891914</v>
          </cell>
        </row>
        <row r="109">
          <cell r="BZ109" t="e">
            <v>#VALUE!</v>
          </cell>
          <cell r="CA109" t="e">
            <v>#VALUE!</v>
          </cell>
          <cell r="CB109" t="e">
            <v>#VALUE!</v>
          </cell>
          <cell r="CC109" t="str">
            <v>放射性医薬品購入契約</v>
          </cell>
          <cell r="CD109">
            <v>42094</v>
          </cell>
          <cell r="CE109" t="str">
            <v>社団法人 日本ｱｲｿﾄｰﾌﾟ協会</v>
          </cell>
          <cell r="CF109" t="str">
            <v>東京都文京区本駒込二丁目28番45号</v>
          </cell>
          <cell r="CG109" t="str">
            <v>競争性のない随意契約</v>
          </cell>
          <cell r="CH109" t="str">
            <v>法令等により契約の相手方が特定されているため（放射線障害防止法第4条・4条の2による届出（販売）・許可（廃棄））（会計規程第52条第4項に該当）</v>
          </cell>
          <cell r="CI109">
            <v>23539356</v>
          </cell>
        </row>
        <row r="110">
          <cell r="BZ110" t="e">
            <v>#VALUE!</v>
          </cell>
          <cell r="CA110" t="e">
            <v>#VALUE!</v>
          </cell>
          <cell r="CB110" t="e">
            <v>#VALUE!</v>
          </cell>
          <cell r="CC110" t="str">
            <v>SPD医療材料購入</v>
          </cell>
          <cell r="CD110">
            <v>42094</v>
          </cell>
          <cell r="CE110" t="str">
            <v>(株)大黒</v>
          </cell>
          <cell r="CF110" t="str">
            <v>和歌山市手平3丁目8番43号</v>
          </cell>
          <cell r="CG110" t="str">
            <v>一般競争契約</v>
          </cell>
          <cell r="CH110" t="str">
            <v/>
          </cell>
          <cell r="CI110">
            <v>727482852</v>
          </cell>
        </row>
        <row r="111">
          <cell r="BZ111" t="e">
            <v>#VALUE!</v>
          </cell>
          <cell r="CA111" t="e">
            <v>#VALUE!</v>
          </cell>
          <cell r="CB111" t="e">
            <v>#VALUE!</v>
          </cell>
          <cell r="CC111" t="str">
            <v>消化器内視鏡包括保守契約</v>
          </cell>
          <cell r="CD111">
            <v>42094</v>
          </cell>
          <cell r="CE111" t="str">
            <v>(株)大黒</v>
          </cell>
          <cell r="CF111" t="str">
            <v>和歌山市手平3丁目8番43号</v>
          </cell>
          <cell r="CG111" t="str">
            <v>競争性のない随意契約</v>
          </cell>
          <cell r="CH11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11">
            <v>1991520</v>
          </cell>
        </row>
        <row r="112">
          <cell r="BZ112" t="e">
            <v>#VALUE!</v>
          </cell>
          <cell r="CA112" t="e">
            <v>#VALUE!</v>
          </cell>
          <cell r="CB112" t="e">
            <v>#VALUE!</v>
          </cell>
          <cell r="CC112" t="str">
            <v>内視鏡手術機器保守契約</v>
          </cell>
          <cell r="CD112">
            <v>42094</v>
          </cell>
          <cell r="CE112" t="str">
            <v>(株)大黒</v>
          </cell>
          <cell r="CF112" t="str">
            <v>和歌山市手平3丁目8番43号</v>
          </cell>
          <cell r="CG112" t="str">
            <v>競争性のない随意契約</v>
          </cell>
          <cell r="CH11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12">
            <v>2183868</v>
          </cell>
        </row>
        <row r="113">
          <cell r="BZ113" t="e">
            <v>#VALUE!</v>
          </cell>
          <cell r="CA113" t="e">
            <v>#VALUE!</v>
          </cell>
          <cell r="CB113" t="e">
            <v>#VALUE!</v>
          </cell>
          <cell r="CC113" t="str">
            <v>SPD業務委託契約</v>
          </cell>
          <cell r="CD113">
            <v>42094</v>
          </cell>
          <cell r="CE113" t="str">
            <v>(株)大黒</v>
          </cell>
          <cell r="CF113" t="str">
            <v>和歌山市手平3丁目8番43号</v>
          </cell>
          <cell r="CG113" t="str">
            <v>一般競争契約</v>
          </cell>
          <cell r="CH113" t="str">
            <v/>
          </cell>
          <cell r="CI113">
            <v>8424000</v>
          </cell>
        </row>
        <row r="114">
          <cell r="BZ114" t="e">
            <v>#VALUE!</v>
          </cell>
          <cell r="CA114" t="e">
            <v>#VALUE!</v>
          </cell>
          <cell r="CB114" t="e">
            <v>#VALUE!</v>
          </cell>
          <cell r="CC114" t="str">
            <v>在宅酸素供給装置賃貸借契約</v>
          </cell>
          <cell r="CD114">
            <v>42094</v>
          </cell>
          <cell r="CE114" t="str">
            <v>フクダライフテック関西株式会社</v>
          </cell>
          <cell r="CF114" t="str">
            <v>堺市堺区大町西1-1-25</v>
          </cell>
          <cell r="CG114" t="str">
            <v>競争性のない随意契約</v>
          </cell>
          <cell r="CH114" t="str">
            <v>安全性確保のため、患者における操作習熟性の観点から従来使用している機種の継続使用が必要なため（会計規程第52条第4項に該当）</v>
          </cell>
          <cell r="CI114">
            <v>4053888</v>
          </cell>
        </row>
        <row r="115">
          <cell r="BZ115" t="e">
            <v>#VALUE!</v>
          </cell>
          <cell r="CA115" t="e">
            <v>#VALUE!</v>
          </cell>
          <cell r="CB115" t="e">
            <v>#VALUE!</v>
          </cell>
          <cell r="CC115" t="str">
            <v>水道契約</v>
          </cell>
          <cell r="CD115">
            <v>42095</v>
          </cell>
          <cell r="CE115" t="str">
            <v>田辺市水道事業所</v>
          </cell>
          <cell r="CF115" t="str">
            <v>和歌山県田辺市万呂786</v>
          </cell>
          <cell r="CG115" t="str">
            <v>競争性のない随意契約</v>
          </cell>
          <cell r="CH115" t="str">
            <v>地域独占により契約の相手方が特定されているため（会計規程第52条第4項に該当）</v>
          </cell>
          <cell r="CI115">
            <v>19175000</v>
          </cell>
        </row>
        <row r="116">
          <cell r="BZ116" t="e">
            <v>#VALUE!</v>
          </cell>
          <cell r="CA116" t="e">
            <v>#VALUE!</v>
          </cell>
          <cell r="CB116" t="e">
            <v>#VALUE!</v>
          </cell>
          <cell r="CC116" t="str">
            <v>平成２７年度電力供給契約</v>
          </cell>
          <cell r="CD116">
            <v>42095</v>
          </cell>
          <cell r="CE116" t="str">
            <v>関西電力株式会社</v>
          </cell>
          <cell r="CF116" t="str">
            <v>大阪市北区中之島３丁目３番２２号</v>
          </cell>
          <cell r="CG116" t="str">
            <v>競争性のない随意契約</v>
          </cell>
          <cell r="CH116" t="str">
            <v>地域独占により契約の相手方が特定されているため（提供を行うことが可能な業者が一であることを確認した場合に限る）（会計規程第52条第4項に該当）</v>
          </cell>
          <cell r="CI116">
            <v>110932200</v>
          </cell>
        </row>
        <row r="117">
          <cell r="BZ117" t="e">
            <v>#VALUE!</v>
          </cell>
          <cell r="CA117" t="e">
            <v>#VALUE!</v>
          </cell>
          <cell r="CB117" t="e">
            <v>#VALUE!</v>
          </cell>
          <cell r="CC117" t="str">
            <v>電話の回線使用料</v>
          </cell>
          <cell r="CD117">
            <v>42095</v>
          </cell>
          <cell r="CE117" t="str">
            <v>西日本電信電話(株)田辺支店</v>
          </cell>
          <cell r="CF117" t="str">
            <v>和歌山県田辺市上屋敷町31の１</v>
          </cell>
          <cell r="CG117" t="str">
            <v>競争性のない随意契約</v>
          </cell>
          <cell r="CH117" t="str">
            <v>地域独占により契約の相手方が特定されているため（提供を行うことが可能な業者が一であることを確認した場合に限る）（会計規程第52条第4項に該当）</v>
          </cell>
          <cell r="CI117">
            <v>3546000</v>
          </cell>
        </row>
        <row r="118">
          <cell r="BZ118" t="e">
            <v>#VALUE!</v>
          </cell>
          <cell r="CA118" t="e">
            <v>#VALUE!</v>
          </cell>
          <cell r="CB118" t="e">
            <v>#VALUE!</v>
          </cell>
          <cell r="CC118" t="str">
            <v>後納郵便契約</v>
          </cell>
          <cell r="CD118">
            <v>42095</v>
          </cell>
          <cell r="CE118" t="str">
            <v>日本郵便株式会社</v>
          </cell>
          <cell r="CF118" t="str">
            <v>大阪市北区梅田3丁目2-4</v>
          </cell>
          <cell r="CG118" t="str">
            <v>競争性のない随意契約</v>
          </cell>
          <cell r="CH118" t="str">
            <v>業務独占により契約の相手方が特定されているため（会計規程第52条第4項に該当）</v>
          </cell>
          <cell r="CI118">
            <v>2060000</v>
          </cell>
        </row>
        <row r="119">
          <cell r="BZ119" t="e">
            <v>#VALUE!</v>
          </cell>
          <cell r="CA119" t="e">
            <v>#VALUE!</v>
          </cell>
          <cell r="CB119" t="e">
            <v>#VALUE!</v>
          </cell>
          <cell r="CC119" t="str">
            <v>カード式テレビシステム設置・運営業務</v>
          </cell>
          <cell r="CD119">
            <v>42095</v>
          </cell>
          <cell r="CE119" t="e">
            <v>#N/A</v>
          </cell>
          <cell r="CF119" t="e">
            <v>#N/A</v>
          </cell>
          <cell r="CG119" t="str">
            <v>公募型企画競争</v>
          </cell>
          <cell r="CH119" t="str">
            <v/>
          </cell>
          <cell r="CI119">
            <v>0</v>
          </cell>
        </row>
        <row r="120">
          <cell r="BZ120" t="e">
            <v>#VALUE!</v>
          </cell>
          <cell r="CA120" t="e">
            <v>#VALUE!</v>
          </cell>
          <cell r="CB120" t="e">
            <v>#VALUE!</v>
          </cell>
          <cell r="CC120" t="str">
            <v>病院情報システムデータ抽出</v>
          </cell>
          <cell r="CD120">
            <v>42185</v>
          </cell>
          <cell r="CE120" t="str">
            <v>日本電気㈱</v>
          </cell>
          <cell r="CF120" t="str">
            <v>和歌山市六番丁5</v>
          </cell>
          <cell r="CG120" t="str">
            <v>競争性のない随意契約</v>
          </cell>
          <cell r="CH12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20">
            <v>10935000</v>
          </cell>
        </row>
        <row r="121">
          <cell r="BZ121" t="e">
            <v>#VALUE!</v>
          </cell>
          <cell r="CA121" t="e">
            <v>#VALUE!</v>
          </cell>
          <cell r="CB121" t="e">
            <v>#VALUE!</v>
          </cell>
          <cell r="CC121" t="str">
            <v>除細動器　１式</v>
          </cell>
          <cell r="CD121">
            <v>42136</v>
          </cell>
          <cell r="CE121" t="str">
            <v>(株)大黒</v>
          </cell>
          <cell r="CF121" t="str">
            <v>和歌山市手平3丁目8番43号</v>
          </cell>
          <cell r="CG121">
            <v>0</v>
          </cell>
          <cell r="CH121" t="str">
            <v>契約事務取扱細則第17条3第1項第6号に基づく少額随意契約</v>
          </cell>
          <cell r="CI121">
            <v>1598400</v>
          </cell>
        </row>
        <row r="122">
          <cell r="BZ122" t="e">
            <v>#VALUE!</v>
          </cell>
          <cell r="CA122" t="e">
            <v>#VALUE!</v>
          </cell>
          <cell r="CB122" t="e">
            <v>#VALUE!</v>
          </cell>
          <cell r="CC122" t="str">
            <v>電子カルテワゴン購入</v>
          </cell>
          <cell r="CD122">
            <v>42139</v>
          </cell>
          <cell r="CE122" t="str">
            <v>(株)大黒</v>
          </cell>
          <cell r="CF122" t="str">
            <v>和歌山市手平3丁目8番43号</v>
          </cell>
          <cell r="CG122" t="str">
            <v>一般競争契約</v>
          </cell>
          <cell r="CH122" t="str">
            <v/>
          </cell>
          <cell r="CI122">
            <v>4370760</v>
          </cell>
        </row>
        <row r="123">
          <cell r="BZ123" t="e">
            <v>#VALUE!</v>
          </cell>
          <cell r="CA123" t="e">
            <v>#VALUE!</v>
          </cell>
          <cell r="CB123" t="e">
            <v>#VALUE!</v>
          </cell>
          <cell r="CC123" t="str">
            <v>電子複写機保守業務委託契約</v>
          </cell>
          <cell r="CD123">
            <v>42150</v>
          </cell>
          <cell r="CE123" t="str">
            <v>和歌山ｾﾞﾛｯｸｽ株式会社</v>
          </cell>
          <cell r="CF123" t="str">
            <v>和歌山市内原1000番地の1</v>
          </cell>
          <cell r="CG123" t="str">
            <v>一般競争契約</v>
          </cell>
          <cell r="CH123" t="str">
            <v/>
          </cell>
          <cell r="CI123">
            <v>14732388</v>
          </cell>
        </row>
        <row r="124">
          <cell r="BZ124" t="e">
            <v>#VALUE!</v>
          </cell>
          <cell r="CA124" t="e">
            <v>#VALUE!</v>
          </cell>
          <cell r="CB124" t="e">
            <v>#VALUE!</v>
          </cell>
          <cell r="CC124" t="str">
            <v>看護師宿舎新築整備工事の基本設計・実施設計・工事管理業務</v>
          </cell>
          <cell r="CD124">
            <v>42151</v>
          </cell>
          <cell r="CE124" t="str">
            <v>株式会社バウ建築企画設計事務所</v>
          </cell>
          <cell r="CF124" t="str">
            <v>和歌山県和歌山市手平3丁目11番9号</v>
          </cell>
          <cell r="CG124" t="str">
            <v>一般競争契約</v>
          </cell>
          <cell r="CH124" t="str">
            <v/>
          </cell>
          <cell r="CI124">
            <v>4428000</v>
          </cell>
        </row>
        <row r="125">
          <cell r="BZ125" t="e">
            <v>#VALUE!</v>
          </cell>
          <cell r="CA125" t="e">
            <v>#VALUE!</v>
          </cell>
          <cell r="CB125" t="e">
            <v>#VALUE!</v>
          </cell>
          <cell r="CC125" t="str">
            <v>モジュールチラー増設工事</v>
          </cell>
          <cell r="CD125">
            <v>42156</v>
          </cell>
          <cell r="CE125" t="str">
            <v>㈱かんでんエンジニアリング</v>
          </cell>
          <cell r="CF125" t="str">
            <v>大阪市港区福崎３丁目１番176号</v>
          </cell>
          <cell r="CG125">
            <v>0</v>
          </cell>
          <cell r="CH125" t="str">
            <v>契約事務取扱細則第17条3第1項第6号に基づく少額随意契約</v>
          </cell>
          <cell r="CI125">
            <v>1921572</v>
          </cell>
        </row>
        <row r="126">
          <cell r="BZ126" t="e">
            <v>#VALUE!</v>
          </cell>
          <cell r="CA126" t="e">
            <v>#VALUE!</v>
          </cell>
          <cell r="CB126" t="e">
            <v>#VALUE!</v>
          </cell>
          <cell r="CC126" t="str">
            <v>検査用顕微鏡　１式</v>
          </cell>
          <cell r="CD126">
            <v>42170</v>
          </cell>
          <cell r="CE126" t="str">
            <v>セイコーメディカル（株）</v>
          </cell>
          <cell r="CF126" t="str">
            <v>和歌山市西浜865番地の4</v>
          </cell>
          <cell r="CG126">
            <v>0</v>
          </cell>
          <cell r="CH126" t="str">
            <v>契約事務取扱細則第17条3第1項第6号に基づく少額随意契約</v>
          </cell>
          <cell r="CI126">
            <v>1231200</v>
          </cell>
        </row>
        <row r="127">
          <cell r="BZ127" t="e">
            <v>#VALUE!</v>
          </cell>
          <cell r="CA127" t="e">
            <v>#VALUE!</v>
          </cell>
          <cell r="CB127" t="e">
            <v>#VALUE!</v>
          </cell>
          <cell r="CC127" t="str">
            <v>医薬品購入契約</v>
          </cell>
          <cell r="CD127">
            <v>42179</v>
          </cell>
          <cell r="CE127" t="str">
            <v>アルフレッサ株式会社　田辺支店</v>
          </cell>
          <cell r="CF127" t="str">
            <v>和歌山県田辺市元町1130番地</v>
          </cell>
          <cell r="CG127" t="str">
            <v>一般競争契約</v>
          </cell>
          <cell r="CH127" t="str">
            <v/>
          </cell>
          <cell r="CI127">
            <v>3839353</v>
          </cell>
        </row>
        <row r="128">
          <cell r="BZ128" t="e">
            <v>#VALUE!</v>
          </cell>
          <cell r="CA128" t="e">
            <v>#VALUE!</v>
          </cell>
          <cell r="CB128" t="e">
            <v>#VALUE!</v>
          </cell>
          <cell r="CC128" t="str">
            <v>医薬品購入契約</v>
          </cell>
          <cell r="CD128">
            <v>42179</v>
          </cell>
          <cell r="CE128" t="str">
            <v>株式会社 ｹｰｴｽｹｰ 紀南支店</v>
          </cell>
          <cell r="CF128" t="str">
            <v>和歌山県西牟婁郡上富田町南紀の台67-2</v>
          </cell>
          <cell r="CG128" t="str">
            <v>一般競争契約</v>
          </cell>
          <cell r="CH128" t="str">
            <v/>
          </cell>
          <cell r="CI128">
            <v>6330515</v>
          </cell>
        </row>
        <row r="129">
          <cell r="BZ129" t="e">
            <v>#VALUE!</v>
          </cell>
          <cell r="CA129" t="e">
            <v>#VALUE!</v>
          </cell>
          <cell r="CB129" t="e">
            <v>#VALUE!</v>
          </cell>
          <cell r="CC129" t="str">
            <v>医薬品購入契約</v>
          </cell>
          <cell r="CD129">
            <v>42179</v>
          </cell>
          <cell r="CE129" t="str">
            <v>（株）スズケン田辺支店</v>
          </cell>
          <cell r="CF129" t="str">
            <v>和歌山県田辺市新万26番17号</v>
          </cell>
          <cell r="CG129" t="str">
            <v>一般競争契約</v>
          </cell>
          <cell r="CH129" t="str">
            <v/>
          </cell>
          <cell r="CI129">
            <v>13830798</v>
          </cell>
        </row>
        <row r="130">
          <cell r="BZ130" t="e">
            <v>#VALUE!</v>
          </cell>
          <cell r="CA130" t="e">
            <v>#VALUE!</v>
          </cell>
          <cell r="CB130" t="e">
            <v>#VALUE!</v>
          </cell>
          <cell r="CC130" t="str">
            <v>医薬品購入契約</v>
          </cell>
          <cell r="CD130">
            <v>42179</v>
          </cell>
          <cell r="CE130" t="str">
            <v>株式会社メディセオ</v>
          </cell>
          <cell r="CF130" t="str">
            <v>東京都中央区八重洲二丁目7番15号</v>
          </cell>
          <cell r="CG130" t="str">
            <v>一般競争契約</v>
          </cell>
          <cell r="CH130" t="str">
            <v/>
          </cell>
          <cell r="CI130">
            <v>27058411</v>
          </cell>
        </row>
        <row r="131">
          <cell r="BZ131" t="e">
            <v>#VALUE!</v>
          </cell>
          <cell r="CA131" t="e">
            <v>#VALUE!</v>
          </cell>
          <cell r="CB131" t="e">
            <v>#VALUE!</v>
          </cell>
          <cell r="CC131" t="str">
            <v>A重油購入契約（第２四半期分）</v>
          </cell>
          <cell r="CD131">
            <v>42180</v>
          </cell>
          <cell r="CE131" t="str">
            <v>大岩石油株式会社</v>
          </cell>
          <cell r="CF131" t="str">
            <v>和歌山市築港1丁目6番地</v>
          </cell>
          <cell r="CG131" t="str">
            <v>一般競争契約</v>
          </cell>
          <cell r="CH131" t="str">
            <v/>
          </cell>
          <cell r="CI131">
            <v>5012496</v>
          </cell>
        </row>
        <row r="132">
          <cell r="BZ132" t="e">
            <v>#VALUE!</v>
          </cell>
          <cell r="CA132" t="e">
            <v>#VALUE!</v>
          </cell>
          <cell r="CB132" t="e">
            <v>#VALUE!</v>
          </cell>
          <cell r="CC132" t="str">
            <v>医薬品本部共同入札</v>
          </cell>
          <cell r="CD132">
            <v>42185</v>
          </cell>
          <cell r="CE132" t="str">
            <v>アルフレッサ株式会社　田辺支店</v>
          </cell>
          <cell r="CF132" t="str">
            <v>和歌山県田辺市元町1130番地</v>
          </cell>
          <cell r="CG132" t="str">
            <v>一般競争契約</v>
          </cell>
          <cell r="CH132" t="str">
            <v/>
          </cell>
          <cell r="CI132">
            <v>0</v>
          </cell>
        </row>
        <row r="133">
          <cell r="BZ133" t="e">
            <v>#VALUE!</v>
          </cell>
          <cell r="CA133" t="e">
            <v>#VALUE!</v>
          </cell>
          <cell r="CB133" t="e">
            <v>#VALUE!</v>
          </cell>
          <cell r="CC133" t="str">
            <v>医薬品本部共同入札</v>
          </cell>
          <cell r="CD133">
            <v>42185</v>
          </cell>
          <cell r="CE133" t="str">
            <v>合同東邦株式会社</v>
          </cell>
          <cell r="CF133" t="str">
            <v>大阪市平野区加美東3丁目2番21号</v>
          </cell>
          <cell r="CG133" t="str">
            <v>一般競争契約</v>
          </cell>
          <cell r="CH133" t="str">
            <v/>
          </cell>
          <cell r="CI133">
            <v>0</v>
          </cell>
        </row>
        <row r="134">
          <cell r="BZ134" t="e">
            <v>#VALUE!</v>
          </cell>
          <cell r="CA134" t="e">
            <v>#VALUE!</v>
          </cell>
          <cell r="CB134" t="e">
            <v>#VALUE!</v>
          </cell>
          <cell r="CC134" t="str">
            <v>医薬品本部共同入札</v>
          </cell>
          <cell r="CD134">
            <v>42185</v>
          </cell>
          <cell r="CE134" t="str">
            <v>（株）スズケン田辺支店</v>
          </cell>
          <cell r="CF134" t="str">
            <v>和歌山県田辺市新万26番17号</v>
          </cell>
          <cell r="CG134" t="str">
            <v>一般競争契約</v>
          </cell>
          <cell r="CH134" t="str">
            <v/>
          </cell>
          <cell r="CI134">
            <v>0</v>
          </cell>
        </row>
        <row r="135">
          <cell r="BZ135" t="e">
            <v>#VALUE!</v>
          </cell>
          <cell r="CA135" t="e">
            <v>#VALUE!</v>
          </cell>
          <cell r="CB135" t="e">
            <v>#VALUE!</v>
          </cell>
          <cell r="CC135" t="str">
            <v>医薬品本部共同入札</v>
          </cell>
          <cell r="CD135">
            <v>42185</v>
          </cell>
          <cell r="CE135" t="str">
            <v>株式会社メディセオ</v>
          </cell>
          <cell r="CF135" t="str">
            <v>東京都中央区八重洲二丁目7番15号</v>
          </cell>
          <cell r="CG135" t="str">
            <v>一般競争契約</v>
          </cell>
          <cell r="CH135" t="str">
            <v/>
          </cell>
          <cell r="CI135">
            <v>0</v>
          </cell>
        </row>
        <row r="136">
          <cell r="BZ136" t="e">
            <v>#VALUE!</v>
          </cell>
          <cell r="CA136" t="e">
            <v>#VALUE!</v>
          </cell>
          <cell r="CB136" t="e">
            <v>#VALUE!</v>
          </cell>
          <cell r="CC136" t="str">
            <v>医薬品本部共同入札</v>
          </cell>
          <cell r="CD136">
            <v>42185</v>
          </cell>
          <cell r="CE136" t="str">
            <v>アルフレッサ株式会社　田辺支店</v>
          </cell>
          <cell r="CF136" t="str">
            <v>和歌山県田辺市元町1130番地</v>
          </cell>
          <cell r="CG136" t="str">
            <v>競争性のない随意契約</v>
          </cell>
          <cell r="CH136" t="str">
            <v>診療業務に影響を及ぼすため、早急に契約する必要があった</v>
          </cell>
          <cell r="CI136">
            <v>0</v>
          </cell>
        </row>
        <row r="137">
          <cell r="BZ137" t="e">
            <v>#VALUE!</v>
          </cell>
          <cell r="CA137" t="e">
            <v>#VALUE!</v>
          </cell>
          <cell r="CB137" t="e">
            <v>#VALUE!</v>
          </cell>
          <cell r="CC137" t="str">
            <v>医薬品本部共同入札</v>
          </cell>
          <cell r="CD137">
            <v>42185</v>
          </cell>
          <cell r="CE137" t="str">
            <v>合同東邦株式会社</v>
          </cell>
          <cell r="CF137" t="str">
            <v>大阪市平野区加美東3丁目2番21号</v>
          </cell>
          <cell r="CG137" t="str">
            <v>競争性のない随意契約</v>
          </cell>
          <cell r="CH137" t="str">
            <v>診療業務に影響を及ぼすため、早急に契約する必要があった</v>
          </cell>
          <cell r="CI137">
            <v>0</v>
          </cell>
        </row>
        <row r="138">
          <cell r="BZ138" t="e">
            <v>#VALUE!</v>
          </cell>
          <cell r="CA138" t="e">
            <v>#VALUE!</v>
          </cell>
          <cell r="CB138" t="e">
            <v>#VALUE!</v>
          </cell>
          <cell r="CC138" t="str">
            <v>医薬品本部共同入札</v>
          </cell>
          <cell r="CD138">
            <v>42185</v>
          </cell>
          <cell r="CE138" t="str">
            <v>（株）スズケン田辺支店</v>
          </cell>
          <cell r="CF138" t="str">
            <v>和歌山県田辺市新万26番17号</v>
          </cell>
          <cell r="CG138" t="str">
            <v>競争性のない随意契約</v>
          </cell>
          <cell r="CH138" t="str">
            <v>診療業務に影響を及ぼすため、早急に契約する必要があった</v>
          </cell>
          <cell r="CI138">
            <v>0</v>
          </cell>
        </row>
        <row r="139">
          <cell r="BZ139" t="e">
            <v>#VALUE!</v>
          </cell>
          <cell r="CA139" t="e">
            <v>#VALUE!</v>
          </cell>
          <cell r="CB139" t="e">
            <v>#VALUE!</v>
          </cell>
          <cell r="CC139" t="str">
            <v>医薬品本部共同入札</v>
          </cell>
          <cell r="CD139">
            <v>42185</v>
          </cell>
          <cell r="CE139" t="str">
            <v>株式会社メディセオ</v>
          </cell>
          <cell r="CF139" t="str">
            <v>東京都中央区八重洲二丁目7番15号</v>
          </cell>
          <cell r="CG139" t="str">
            <v>競争性のない随意契約</v>
          </cell>
          <cell r="CH139" t="str">
            <v>診療業務に影響を及ぼすため、早急に契約する必要があった</v>
          </cell>
          <cell r="CI139">
            <v>0</v>
          </cell>
        </row>
        <row r="140">
          <cell r="BZ140" t="e">
            <v>#VALUE!</v>
          </cell>
          <cell r="CA140" t="e">
            <v>#VALUE!</v>
          </cell>
          <cell r="CB140" t="e">
            <v>#VALUE!</v>
          </cell>
          <cell r="CC140" t="str">
            <v>医薬品本部共同入札</v>
          </cell>
          <cell r="CD140">
            <v>42185</v>
          </cell>
          <cell r="CE140" t="str">
            <v>東和薬品㈱和歌山営業所</v>
          </cell>
          <cell r="CF140" t="str">
            <v>和歌山県和歌山市平井180-1</v>
          </cell>
          <cell r="CG140" t="str">
            <v>競争性のない随意契約</v>
          </cell>
          <cell r="CH140" t="str">
            <v>診療業務に影響を及ぼすため、早急に契約する必要があった</v>
          </cell>
          <cell r="CI140">
            <v>0</v>
          </cell>
        </row>
        <row r="141">
          <cell r="BZ141" t="e">
            <v>#VALUE!</v>
          </cell>
          <cell r="CA141" t="e">
            <v>#VALUE!</v>
          </cell>
          <cell r="CB141" t="e">
            <v>#VALUE!</v>
          </cell>
          <cell r="CC141" t="str">
            <v>医薬品本部共同入札</v>
          </cell>
          <cell r="CD141">
            <v>42185</v>
          </cell>
          <cell r="CE141" t="str">
            <v>東和薬品㈱和歌山営業所</v>
          </cell>
          <cell r="CF141" t="str">
            <v>和歌山県和歌山市平井180-1</v>
          </cell>
          <cell r="CG141" t="str">
            <v>一般競争契約</v>
          </cell>
          <cell r="CH141" t="str">
            <v/>
          </cell>
          <cell r="CI141">
            <v>0</v>
          </cell>
        </row>
        <row r="142">
          <cell r="BZ142" t="e">
            <v>#VALUE!</v>
          </cell>
          <cell r="CA142" t="e">
            <v>#VALUE!</v>
          </cell>
          <cell r="CB142" t="e">
            <v>#VALUE!</v>
          </cell>
          <cell r="CC142" t="str">
            <v>外部委託検査</v>
          </cell>
          <cell r="CD142">
            <v>42185</v>
          </cell>
          <cell r="CE142" t="str">
            <v>(株)ＬＳＩﾒﾃﾞｲｴﾝｽ</v>
          </cell>
          <cell r="CF142" t="str">
            <v>東京都港区芝浦４－２－８</v>
          </cell>
          <cell r="CG142" t="str">
            <v>一般競争契約</v>
          </cell>
          <cell r="CH142" t="str">
            <v/>
          </cell>
          <cell r="CI142">
            <v>19522921</v>
          </cell>
        </row>
        <row r="143">
          <cell r="BZ143" t="e">
            <v>#VALUE!</v>
          </cell>
          <cell r="CA143" t="e">
            <v>#VALUE!</v>
          </cell>
          <cell r="CB143" t="e">
            <v>#VALUE!</v>
          </cell>
          <cell r="CC143" t="str">
            <v>外部委託検査</v>
          </cell>
          <cell r="CD143">
            <v>42185</v>
          </cell>
          <cell r="CE143" t="str">
            <v>(株)ｴｽｱｰﾙｴﾙ</v>
          </cell>
          <cell r="CF143" t="str">
            <v>東京都新宿区西新宿二丁目1番1号</v>
          </cell>
          <cell r="CG143" t="str">
            <v>一般競争契約</v>
          </cell>
          <cell r="CH143" t="str">
            <v/>
          </cell>
          <cell r="CI143">
            <v>9632079</v>
          </cell>
        </row>
        <row r="144">
          <cell r="BZ144" t="e">
            <v>#VALUE!</v>
          </cell>
          <cell r="CA144" t="e">
            <v>#VALUE!</v>
          </cell>
          <cell r="CB144" t="e">
            <v>#VALUE!</v>
          </cell>
          <cell r="CC144" t="str">
            <v>生体情報管理システム追加接続作業　１式</v>
          </cell>
          <cell r="CD144">
            <v>42185</v>
          </cell>
          <cell r="CE144" t="str">
            <v>セイコーメディカル（株）</v>
          </cell>
          <cell r="CF144" t="str">
            <v>和歌山市西浜865番地の4</v>
          </cell>
          <cell r="CG144" t="str">
            <v>競争性のない随意契約</v>
          </cell>
          <cell r="CH14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44">
            <v>11232000</v>
          </cell>
        </row>
        <row r="145">
          <cell r="BZ145" t="e">
            <v>#VALUE!</v>
          </cell>
          <cell r="CA145" t="e">
            <v>#VALUE!</v>
          </cell>
          <cell r="CB145" t="e">
            <v>#VALUE!</v>
          </cell>
          <cell r="CC145" t="str">
            <v>X線血管撮影装置修理　１式</v>
          </cell>
          <cell r="CD145">
            <v>42185</v>
          </cell>
          <cell r="CE145" t="str">
            <v>セイコーメディカル（株）</v>
          </cell>
          <cell r="CF145" t="str">
            <v>和歌山市西浜865番地の4</v>
          </cell>
          <cell r="CG145" t="str">
            <v>競争性のない随意契約</v>
          </cell>
          <cell r="CH145"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45">
            <v>3564000</v>
          </cell>
        </row>
        <row r="146">
          <cell r="BZ146" t="e">
            <v>#VALUE!</v>
          </cell>
          <cell r="CA146" t="e">
            <v>#VALUE!</v>
          </cell>
          <cell r="CB146" t="e">
            <v>#VALUE!</v>
          </cell>
          <cell r="CC146" t="str">
            <v>病院情報システム運用管理業務</v>
          </cell>
          <cell r="CD146">
            <v>42207</v>
          </cell>
          <cell r="CE146" t="str">
            <v>ワールドビジネスセンター株式会社</v>
          </cell>
          <cell r="CF146" t="str">
            <v>京都市南区西九条東御幸田町２５番２</v>
          </cell>
          <cell r="CG146" t="str">
            <v>一般競争契約</v>
          </cell>
          <cell r="CH146" t="str">
            <v/>
          </cell>
          <cell r="CI146">
            <v>15444000</v>
          </cell>
        </row>
        <row r="147">
          <cell r="BZ147" t="e">
            <v>#VALUE!</v>
          </cell>
          <cell r="CA147" t="e">
            <v>#VALUE!</v>
          </cell>
          <cell r="CB147" t="e">
            <v>#VALUE!</v>
          </cell>
          <cell r="CC147" t="str">
            <v>製剤室改修工事</v>
          </cell>
          <cell r="CD147">
            <v>42215</v>
          </cell>
          <cell r="CE147" t="str">
            <v>株式会社濱本組</v>
          </cell>
          <cell r="CF147" t="str">
            <v>和歌山県田辺市中万呂863</v>
          </cell>
          <cell r="CG147">
            <v>0</v>
          </cell>
          <cell r="CH147" t="str">
            <v>契約事務取扱細則第17条3第1項第6号に基づく少額随意契約</v>
          </cell>
          <cell r="CI147">
            <v>1458000</v>
          </cell>
        </row>
        <row r="148">
          <cell r="BZ148" t="e">
            <v>#VALUE!</v>
          </cell>
          <cell r="CA148" t="e">
            <v>#VALUE!</v>
          </cell>
          <cell r="CB148" t="e">
            <v>#VALUE!</v>
          </cell>
          <cell r="CC148" t="str">
            <v>脳神経内視鏡システム　１式</v>
          </cell>
          <cell r="CD148">
            <v>42215</v>
          </cell>
          <cell r="CE148" t="str">
            <v>(株)大黒</v>
          </cell>
          <cell r="CF148" t="str">
            <v>和歌山市手平3丁目8番43号</v>
          </cell>
          <cell r="CG148" t="str">
            <v>一般競争契約</v>
          </cell>
          <cell r="CH148" t="str">
            <v/>
          </cell>
          <cell r="CI148">
            <v>9428400</v>
          </cell>
        </row>
        <row r="149">
          <cell r="BZ149" t="e">
            <v>#VALUE!</v>
          </cell>
          <cell r="CA149" t="e">
            <v>#VALUE!</v>
          </cell>
          <cell r="CB149" t="e">
            <v>#VALUE!</v>
          </cell>
          <cell r="CC149" t="str">
            <v>解析付心電計　１式</v>
          </cell>
          <cell r="CD149">
            <v>42215</v>
          </cell>
          <cell r="CE149" t="str">
            <v>セイコーメディカル（株）</v>
          </cell>
          <cell r="CF149" t="str">
            <v>和歌山市西浜865番地の4</v>
          </cell>
          <cell r="CG149" t="str">
            <v>一般競争契約</v>
          </cell>
          <cell r="CH149" t="str">
            <v/>
          </cell>
          <cell r="CI149">
            <v>2311200</v>
          </cell>
        </row>
        <row r="150">
          <cell r="BZ150" t="e">
            <v>#VALUE!</v>
          </cell>
          <cell r="CA150" t="e">
            <v>#VALUE!</v>
          </cell>
          <cell r="CB150" t="e">
            <v>#VALUE!</v>
          </cell>
          <cell r="CC150" t="str">
            <v>病院情報システム追加作業（端末）　１式</v>
          </cell>
          <cell r="CD150">
            <v>42216</v>
          </cell>
          <cell r="CE150" t="str">
            <v>富士通株式会社</v>
          </cell>
          <cell r="CF150" t="str">
            <v>大阪市中央区城見2丁目2番6号富士通関西システムラボラトリ</v>
          </cell>
          <cell r="CG150" t="str">
            <v>競争性のない随意契約</v>
          </cell>
          <cell r="CH15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0">
            <v>5563296</v>
          </cell>
        </row>
        <row r="151">
          <cell r="BZ151" t="e">
            <v>#VALUE!</v>
          </cell>
          <cell r="CA151" t="e">
            <v>#VALUE!</v>
          </cell>
          <cell r="CB151" t="e">
            <v>#VALUE!</v>
          </cell>
          <cell r="CC151" t="str">
            <v>病院情報システム追加作業（作業）　１式</v>
          </cell>
          <cell r="CD151">
            <v>42216</v>
          </cell>
          <cell r="CE151" t="str">
            <v>富士通株式会社</v>
          </cell>
          <cell r="CF151" t="str">
            <v>大阪市中央区城見2丁目2番6号富士通関西システムラボラトリ</v>
          </cell>
          <cell r="CG151" t="str">
            <v>競争性のない随意契約</v>
          </cell>
          <cell r="CH15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1">
            <v>43129530</v>
          </cell>
        </row>
        <row r="152">
          <cell r="BZ152" t="e">
            <v>#VALUE!</v>
          </cell>
          <cell r="CA152" t="e">
            <v>#VALUE!</v>
          </cell>
          <cell r="CB152" t="e">
            <v>#VALUE!</v>
          </cell>
          <cell r="CC152" t="str">
            <v>病院情報システム追加作業（データ移行）　１式</v>
          </cell>
          <cell r="CD152">
            <v>42216</v>
          </cell>
          <cell r="CE152" t="str">
            <v>富士通株式会社</v>
          </cell>
          <cell r="CF152" t="str">
            <v>大阪市中央区城見2丁目2番6号富士通関西システムラボラトリ</v>
          </cell>
          <cell r="CG152" t="str">
            <v>競争性のない随意契約</v>
          </cell>
          <cell r="CH15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2">
            <v>15984000</v>
          </cell>
        </row>
        <row r="153">
          <cell r="BZ153" t="e">
            <v>#VALUE!</v>
          </cell>
          <cell r="CA153" t="e">
            <v>#VALUE!</v>
          </cell>
          <cell r="CB153" t="e">
            <v>#VALUE!</v>
          </cell>
          <cell r="CC153" t="str">
            <v>放射線部門システム保守契約</v>
          </cell>
          <cell r="CD153">
            <v>42216</v>
          </cell>
          <cell r="CE153" t="str">
            <v>株式会社メディカルクリエイト</v>
          </cell>
          <cell r="CF153" t="str">
            <v>広島県広島市南区稲荷町１－１ロイヤルタワー５Ｆ</v>
          </cell>
          <cell r="CG153" t="str">
            <v>競争性のない随意契約</v>
          </cell>
          <cell r="CH15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3">
            <v>2669760</v>
          </cell>
        </row>
        <row r="154">
          <cell r="BZ154" t="e">
            <v>#VALUE!</v>
          </cell>
          <cell r="CA154" t="e">
            <v>#VALUE!</v>
          </cell>
          <cell r="CB154" t="e">
            <v>#VALUE!</v>
          </cell>
          <cell r="CC154" t="str">
            <v>病院情報システム保守契約　１式</v>
          </cell>
          <cell r="CD154">
            <v>42241</v>
          </cell>
          <cell r="CE154" t="str">
            <v>富士通株式会社</v>
          </cell>
          <cell r="CF154" t="str">
            <v>大阪市中央区城見2丁目2番6号富士通関西システムラボラトリ</v>
          </cell>
          <cell r="CG154" t="str">
            <v>競争性のない随意契約</v>
          </cell>
          <cell r="CH15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4">
            <v>49264854</v>
          </cell>
        </row>
        <row r="155">
          <cell r="BZ155" t="e">
            <v>#VALUE!</v>
          </cell>
          <cell r="CA155" t="e">
            <v>#VALUE!</v>
          </cell>
          <cell r="CB155" t="e">
            <v>#VALUE!</v>
          </cell>
          <cell r="CC155" t="str">
            <v>地域連携システム院外機能導入</v>
          </cell>
          <cell r="CD155">
            <v>42247</v>
          </cell>
          <cell r="CE155" t="str">
            <v>富士通株式会社</v>
          </cell>
          <cell r="CF155" t="str">
            <v>大阪市中央区城見2丁目2番6号富士通関西システムラボラトリ</v>
          </cell>
          <cell r="CG155" t="str">
            <v>競争性のない随意契約</v>
          </cell>
          <cell r="CH15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55">
            <v>16200000</v>
          </cell>
        </row>
        <row r="156">
          <cell r="BZ156" t="e">
            <v>#VALUE!</v>
          </cell>
          <cell r="CA156" t="e">
            <v>#VALUE!</v>
          </cell>
          <cell r="CB156" t="e">
            <v>#VALUE!</v>
          </cell>
          <cell r="CC156" t="str">
            <v>一般廃棄物収集運搬及び処分契約　１式</v>
          </cell>
          <cell r="CD156">
            <v>42256</v>
          </cell>
          <cell r="CE156" t="str">
            <v>有限会社国辰商事</v>
          </cell>
          <cell r="CF156" t="str">
            <v>和歌山県田辺市下三栖１４９９－６７</v>
          </cell>
          <cell r="CG156" t="str">
            <v>一般競争契約</v>
          </cell>
          <cell r="CH156" t="str">
            <v/>
          </cell>
          <cell r="CI156">
            <v>9323424</v>
          </cell>
        </row>
        <row r="157">
          <cell r="BZ157" t="e">
            <v>#VALUE!</v>
          </cell>
          <cell r="CA157" t="e">
            <v>#VALUE!</v>
          </cell>
          <cell r="CB157" t="e">
            <v>#VALUE!</v>
          </cell>
          <cell r="CC157" t="str">
            <v>仮建設駐車場整備工事（建築）</v>
          </cell>
          <cell r="CD157">
            <v>42263</v>
          </cell>
          <cell r="CE157" t="str">
            <v>株式会社濱本組</v>
          </cell>
          <cell r="CF157" t="str">
            <v>和歌山県田辺市中万呂863</v>
          </cell>
          <cell r="CG157">
            <v>0</v>
          </cell>
          <cell r="CH157" t="str">
            <v>競争入札に付しても入札者がない又は再度の入札若しくは再度の公告による公募型企画競争に付しても交渉権者がないことによる契約事務取扱細則第17条4第1項に基づく不落随契</v>
          </cell>
          <cell r="CI157">
            <v>9687600</v>
          </cell>
        </row>
        <row r="158">
          <cell r="BZ158" t="e">
            <v>#VALUE!</v>
          </cell>
          <cell r="CA158" t="e">
            <v>#VALUE!</v>
          </cell>
          <cell r="CB158" t="e">
            <v>#VALUE!</v>
          </cell>
          <cell r="CC158" t="str">
            <v>仮建設駐車場整備工事（変更契約）</v>
          </cell>
          <cell r="CD158">
            <v>42263</v>
          </cell>
          <cell r="CE158" t="str">
            <v>株式会社濱本組</v>
          </cell>
          <cell r="CF158" t="str">
            <v>和歌山県田辺市中万呂863</v>
          </cell>
          <cell r="CG158">
            <v>0</v>
          </cell>
          <cell r="CH158" t="str">
            <v>契約事務取扱細則第17条3第1項第6号に基づく少額随意契約</v>
          </cell>
          <cell r="CI158">
            <v>2494800</v>
          </cell>
        </row>
        <row r="159">
          <cell r="BZ159" t="e">
            <v>#VALUE!</v>
          </cell>
          <cell r="CA159" t="e">
            <v>#VALUE!</v>
          </cell>
          <cell r="CB159" t="e">
            <v>#VALUE!</v>
          </cell>
          <cell r="CC159" t="str">
            <v>A重油購入契約（第３四半期分）</v>
          </cell>
          <cell r="CD159">
            <v>42265</v>
          </cell>
          <cell r="CE159" t="str">
            <v>株式会社　新出光</v>
          </cell>
          <cell r="CF159" t="str">
            <v>福岡県福岡市博多区上呉服町1番10号</v>
          </cell>
          <cell r="CG159" t="str">
            <v>一般競争契約</v>
          </cell>
          <cell r="CH159" t="str">
            <v/>
          </cell>
          <cell r="CI159">
            <v>4200336</v>
          </cell>
        </row>
        <row r="160">
          <cell r="BZ160" t="e">
            <v>#VALUE!</v>
          </cell>
          <cell r="CA160" t="e">
            <v>#VALUE!</v>
          </cell>
          <cell r="CB160" t="e">
            <v>#VALUE!</v>
          </cell>
          <cell r="CC160" t="str">
            <v>検査試薬購入契約</v>
          </cell>
          <cell r="CD160">
            <v>42275</v>
          </cell>
          <cell r="CE160" t="str">
            <v>アルフレッサ株式会社　田辺支店</v>
          </cell>
          <cell r="CF160" t="str">
            <v>和歌山県田辺市元町1130番地</v>
          </cell>
          <cell r="CG160" t="str">
            <v>一般競争契約</v>
          </cell>
          <cell r="CH160" t="str">
            <v/>
          </cell>
          <cell r="CI160">
            <v>23821367</v>
          </cell>
        </row>
        <row r="161">
          <cell r="BZ161" t="e">
            <v>#VALUE!</v>
          </cell>
          <cell r="CA161" t="e">
            <v>#VALUE!</v>
          </cell>
          <cell r="CB161" t="e">
            <v>#VALUE!</v>
          </cell>
          <cell r="CC161" t="str">
            <v>検査試薬購入契約</v>
          </cell>
          <cell r="CD161">
            <v>42275</v>
          </cell>
          <cell r="CE161" t="str">
            <v>（株）スズケン田辺支店</v>
          </cell>
          <cell r="CF161" t="str">
            <v>和歌山県田辺市新万26番17号</v>
          </cell>
          <cell r="CG161" t="str">
            <v>一般競争契約</v>
          </cell>
          <cell r="CH161" t="str">
            <v/>
          </cell>
          <cell r="CI161">
            <v>2701080</v>
          </cell>
        </row>
        <row r="162">
          <cell r="BZ162" t="e">
            <v>#VALUE!</v>
          </cell>
          <cell r="CA162" t="e">
            <v>#VALUE!</v>
          </cell>
          <cell r="CB162" t="e">
            <v>#VALUE!</v>
          </cell>
          <cell r="CC162" t="str">
            <v>検査試薬購入契約</v>
          </cell>
          <cell r="CD162">
            <v>42275</v>
          </cell>
          <cell r="CE162" t="str">
            <v>セイコーメディカル（株）</v>
          </cell>
          <cell r="CF162" t="str">
            <v>和歌山市西浜865番地の4</v>
          </cell>
          <cell r="CG162" t="str">
            <v>一般競争契約</v>
          </cell>
          <cell r="CH162" t="str">
            <v/>
          </cell>
          <cell r="CI162">
            <v>3383186</v>
          </cell>
        </row>
        <row r="163">
          <cell r="BZ163" t="e">
            <v>#VALUE!</v>
          </cell>
          <cell r="CA163" t="e">
            <v>#VALUE!</v>
          </cell>
          <cell r="CB163" t="e">
            <v>#VALUE!</v>
          </cell>
          <cell r="CC163" t="str">
            <v>検査試薬購入契約</v>
          </cell>
          <cell r="CD163">
            <v>42275</v>
          </cell>
          <cell r="CE163" t="str">
            <v>竹内化学(株)</v>
          </cell>
          <cell r="CF163" t="str">
            <v>和歌山市弁財天丁63番地</v>
          </cell>
          <cell r="CG163" t="str">
            <v>一般競争契約</v>
          </cell>
          <cell r="CH163" t="str">
            <v/>
          </cell>
          <cell r="CI163">
            <v>8791682</v>
          </cell>
        </row>
        <row r="164">
          <cell r="BZ164" t="e">
            <v>#VALUE!</v>
          </cell>
          <cell r="CA164" t="e">
            <v>#VALUE!</v>
          </cell>
          <cell r="CB164" t="e">
            <v>#VALUE!</v>
          </cell>
          <cell r="CC164" t="str">
            <v>検査試薬購入契約</v>
          </cell>
          <cell r="CD164">
            <v>42275</v>
          </cell>
          <cell r="CE164" t="str">
            <v>八洲薬品(株)和歌山営業所</v>
          </cell>
          <cell r="CF164" t="str">
            <v>和歌山市鳴神746-3番地</v>
          </cell>
          <cell r="CG164" t="str">
            <v>一般競争契約</v>
          </cell>
          <cell r="CH164" t="str">
            <v/>
          </cell>
          <cell r="CI164">
            <v>512492</v>
          </cell>
        </row>
        <row r="165">
          <cell r="BZ165" t="e">
            <v>#VALUE!</v>
          </cell>
          <cell r="CA165" t="e">
            <v>#VALUE!</v>
          </cell>
          <cell r="CB165" t="e">
            <v>#VALUE!</v>
          </cell>
          <cell r="CC165" t="str">
            <v>検査試薬購入契約</v>
          </cell>
          <cell r="CD165">
            <v>42275</v>
          </cell>
          <cell r="CE165" t="str">
            <v>宮野医療器㈱</v>
          </cell>
          <cell r="CF165" t="str">
            <v>和歌山市秋月４１２－１</v>
          </cell>
          <cell r="CG165" t="str">
            <v>一般競争契約</v>
          </cell>
          <cell r="CH165" t="str">
            <v/>
          </cell>
          <cell r="CI165">
            <v>45479</v>
          </cell>
        </row>
        <row r="166">
          <cell r="BZ166" t="e">
            <v>#VALUE!</v>
          </cell>
          <cell r="CA166" t="e">
            <v>#VALUE!</v>
          </cell>
          <cell r="CB166" t="e">
            <v>#VALUE!</v>
          </cell>
          <cell r="CC166" t="str">
            <v>防犯・火災監視業務委託契約</v>
          </cell>
          <cell r="CD166">
            <v>42275</v>
          </cell>
          <cell r="CE166" t="str">
            <v>セコム（株）</v>
          </cell>
          <cell r="CF166" t="str">
            <v>京都市伏見区竹田鳥羽殿町９メモワールビル５階</v>
          </cell>
          <cell r="CG166" t="str">
            <v>一般競争契約</v>
          </cell>
          <cell r="CH166" t="str">
            <v/>
          </cell>
          <cell r="CI166">
            <v>1920672</v>
          </cell>
        </row>
        <row r="167">
          <cell r="BZ167" t="e">
            <v>#VALUE!</v>
          </cell>
          <cell r="CA167" t="e">
            <v>#VALUE!</v>
          </cell>
          <cell r="CB167" t="e">
            <v>#VALUE!</v>
          </cell>
          <cell r="CC167" t="str">
            <v>医薬品本部共同入札</v>
          </cell>
          <cell r="CD167">
            <v>42277</v>
          </cell>
          <cell r="CE167" t="str">
            <v>アルフレッサ株式会社　田辺支店</v>
          </cell>
          <cell r="CF167" t="str">
            <v>和歌山県田辺市元町1130番地</v>
          </cell>
          <cell r="CG167" t="str">
            <v>一般競争契約</v>
          </cell>
          <cell r="CH167" t="str">
            <v/>
          </cell>
          <cell r="CI167">
            <v>0</v>
          </cell>
        </row>
        <row r="168">
          <cell r="BZ168" t="e">
            <v>#VALUE!</v>
          </cell>
          <cell r="CA168" t="e">
            <v>#VALUE!</v>
          </cell>
          <cell r="CB168" t="e">
            <v>#VALUE!</v>
          </cell>
          <cell r="CC168" t="str">
            <v>医薬品本部共同入札</v>
          </cell>
          <cell r="CD168">
            <v>42277</v>
          </cell>
          <cell r="CE168" t="str">
            <v>合同東邦株式会社</v>
          </cell>
          <cell r="CF168" t="str">
            <v>大阪市平野区加美東3丁目2番21号</v>
          </cell>
          <cell r="CG168" t="str">
            <v>一般競争契約</v>
          </cell>
          <cell r="CH168" t="str">
            <v/>
          </cell>
          <cell r="CI168">
            <v>0</v>
          </cell>
        </row>
        <row r="169">
          <cell r="BZ169" t="e">
            <v>#VALUE!</v>
          </cell>
          <cell r="CA169" t="e">
            <v>#VALUE!</v>
          </cell>
          <cell r="CB169" t="e">
            <v>#VALUE!</v>
          </cell>
          <cell r="CC169" t="str">
            <v>医薬品本部共同入札</v>
          </cell>
          <cell r="CD169">
            <v>42277</v>
          </cell>
          <cell r="CE169" t="str">
            <v>（株）スズケン田辺支店</v>
          </cell>
          <cell r="CF169" t="str">
            <v>和歌山県田辺市新万26番17号</v>
          </cell>
          <cell r="CG169" t="str">
            <v>一般競争契約</v>
          </cell>
          <cell r="CH169" t="str">
            <v/>
          </cell>
          <cell r="CI169">
            <v>0</v>
          </cell>
        </row>
        <row r="170">
          <cell r="BZ170" t="e">
            <v>#VALUE!</v>
          </cell>
          <cell r="CA170" t="e">
            <v>#VALUE!</v>
          </cell>
          <cell r="CB170" t="e">
            <v>#VALUE!</v>
          </cell>
          <cell r="CC170" t="str">
            <v>医薬品本部共同入札</v>
          </cell>
          <cell r="CD170">
            <v>42277</v>
          </cell>
          <cell r="CE170" t="str">
            <v>株式会社メディセオ</v>
          </cell>
          <cell r="CF170" t="str">
            <v>東京都中央区八重洲二丁目7番15号</v>
          </cell>
          <cell r="CG170" t="str">
            <v>一般競争契約</v>
          </cell>
          <cell r="CH170" t="str">
            <v/>
          </cell>
          <cell r="CI170">
            <v>0</v>
          </cell>
        </row>
        <row r="171">
          <cell r="BZ171" t="e">
            <v>#VALUE!</v>
          </cell>
          <cell r="CA171" t="e">
            <v>#VALUE!</v>
          </cell>
          <cell r="CB171" t="e">
            <v>#VALUE!</v>
          </cell>
          <cell r="CC171" t="str">
            <v>医薬品本部共同入札</v>
          </cell>
          <cell r="CD171">
            <v>42277</v>
          </cell>
          <cell r="CE171" t="str">
            <v>アルフレッサ株式会社　田辺支店</v>
          </cell>
          <cell r="CF171" t="str">
            <v>和歌山県田辺市元町1130番地</v>
          </cell>
          <cell r="CG171" t="str">
            <v>競争性のない随意契約</v>
          </cell>
          <cell r="CH171" t="str">
            <v>診療業務に影響を及ぼすため、早急に契約する必要があった</v>
          </cell>
          <cell r="CI171">
            <v>0</v>
          </cell>
        </row>
        <row r="172">
          <cell r="BZ172" t="e">
            <v>#VALUE!</v>
          </cell>
          <cell r="CA172" t="e">
            <v>#VALUE!</v>
          </cell>
          <cell r="CB172" t="e">
            <v>#VALUE!</v>
          </cell>
          <cell r="CC172" t="str">
            <v>医薬品本部共同入札</v>
          </cell>
          <cell r="CD172">
            <v>42277</v>
          </cell>
          <cell r="CE172" t="str">
            <v>株式会社 ｹｰｴｽｹｰ 紀南支店</v>
          </cell>
          <cell r="CF172" t="str">
            <v>和歌山県西牟婁郡上富田町南紀の台67-2</v>
          </cell>
          <cell r="CG172" t="str">
            <v>競争性のない随意契約</v>
          </cell>
          <cell r="CH172" t="str">
            <v>診療業務に影響を及ぼすため、早急に契約する必要があった</v>
          </cell>
          <cell r="CI172">
            <v>0</v>
          </cell>
        </row>
        <row r="173">
          <cell r="BZ173" t="e">
            <v>#VALUE!</v>
          </cell>
          <cell r="CA173" t="e">
            <v>#VALUE!</v>
          </cell>
          <cell r="CB173" t="e">
            <v>#VALUE!</v>
          </cell>
          <cell r="CC173" t="str">
            <v>医薬品本部共同入札</v>
          </cell>
          <cell r="CD173">
            <v>42277</v>
          </cell>
          <cell r="CE173" t="str">
            <v>（株）スズケン田辺支店</v>
          </cell>
          <cell r="CF173" t="str">
            <v>和歌山県田辺市新万26番17号</v>
          </cell>
          <cell r="CG173" t="str">
            <v>競争性のない随意契約</v>
          </cell>
          <cell r="CH173" t="str">
            <v>診療業務に影響を及ぼすため、早急に契約する必要があった</v>
          </cell>
          <cell r="CI173">
            <v>0</v>
          </cell>
        </row>
        <row r="174">
          <cell r="BZ174" t="e">
            <v>#VALUE!</v>
          </cell>
          <cell r="CA174" t="e">
            <v>#VALUE!</v>
          </cell>
          <cell r="CB174" t="e">
            <v>#VALUE!</v>
          </cell>
          <cell r="CC174" t="str">
            <v>医薬品本部共同入札</v>
          </cell>
          <cell r="CD174">
            <v>42277</v>
          </cell>
          <cell r="CE174" t="str">
            <v>株式会社メディセオ</v>
          </cell>
          <cell r="CF174" t="str">
            <v>東京都中央区八重洲二丁目7番15号</v>
          </cell>
          <cell r="CG174" t="str">
            <v>競争性のない随意契約</v>
          </cell>
          <cell r="CH174" t="str">
            <v>診療業務に影響を及ぼすため、早急に契約する必要があった</v>
          </cell>
          <cell r="CI174">
            <v>0</v>
          </cell>
        </row>
        <row r="175">
          <cell r="BZ175" t="e">
            <v>#VALUE!</v>
          </cell>
          <cell r="CA175" t="e">
            <v>#VALUE!</v>
          </cell>
          <cell r="CB175" t="e">
            <v>#VALUE!</v>
          </cell>
          <cell r="CC175" t="str">
            <v>診療情報データベース構築の為のSS-MIX2モジュールの導入・保守業務</v>
          </cell>
          <cell r="CD175">
            <v>42278</v>
          </cell>
          <cell r="CE175" t="str">
            <v>富士通株式会社</v>
          </cell>
          <cell r="CF175" t="str">
            <v>大阪市中央区城見2丁目2番6号富士通関西システムラボラトリ</v>
          </cell>
          <cell r="CG175" t="str">
            <v>競争性のない随意契約</v>
          </cell>
          <cell r="CH17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75">
            <v>8426592</v>
          </cell>
        </row>
        <row r="176">
          <cell r="BZ176" t="e">
            <v>#VALUE!</v>
          </cell>
          <cell r="CA176" t="e">
            <v>#VALUE!</v>
          </cell>
          <cell r="CB176" t="e">
            <v>#VALUE!</v>
          </cell>
          <cell r="CC176" t="str">
            <v>超音波画像診断装置　１式</v>
          </cell>
          <cell r="CD176">
            <v>42284</v>
          </cell>
          <cell r="CE176" t="str">
            <v>(株)大黒</v>
          </cell>
          <cell r="CF176" t="str">
            <v>和歌山市手平3丁目8番43号</v>
          </cell>
          <cell r="CG176" t="str">
            <v>一般競争契約</v>
          </cell>
          <cell r="CH176" t="str">
            <v/>
          </cell>
          <cell r="CI176">
            <v>7776000</v>
          </cell>
        </row>
        <row r="177">
          <cell r="BZ177" t="e">
            <v>#VALUE!</v>
          </cell>
          <cell r="CA177" t="e">
            <v>#VALUE!</v>
          </cell>
          <cell r="CB177" t="e">
            <v>#VALUE!</v>
          </cell>
          <cell r="CC177" t="str">
            <v>遠隔画像診断システム　１式</v>
          </cell>
          <cell r="CD177">
            <v>42284</v>
          </cell>
          <cell r="CE177" t="str">
            <v>(株)大黒</v>
          </cell>
          <cell r="CF177" t="str">
            <v>和歌山市手平3丁目8番43号</v>
          </cell>
          <cell r="CG177" t="str">
            <v>一般競争契約</v>
          </cell>
          <cell r="CH177" t="str">
            <v/>
          </cell>
          <cell r="CI177">
            <v>8294400</v>
          </cell>
        </row>
        <row r="178">
          <cell r="BZ178" t="e">
            <v>#VALUE!</v>
          </cell>
          <cell r="CA178" t="e">
            <v>#VALUE!</v>
          </cell>
          <cell r="CB178" t="e">
            <v>#VALUE!</v>
          </cell>
          <cell r="CC178" t="str">
            <v>電気時計更新整備工事（電気）</v>
          </cell>
          <cell r="CD178">
            <v>42285</v>
          </cell>
          <cell r="CE178" t="str">
            <v>岩本電気産業株式会社</v>
          </cell>
          <cell r="CF178" t="str">
            <v>和歌山県田辺市高雄１丁目１番７号</v>
          </cell>
          <cell r="CG178">
            <v>0</v>
          </cell>
          <cell r="CH178" t="str">
            <v>競争入札に付しても入札者がない又は再度の入札若しくは再度の公告による公募型企画競争に付しても交渉権者がないことによる契約事務取扱細則第17条4第1項に基づく不落随契</v>
          </cell>
          <cell r="CI178">
            <v>7542720</v>
          </cell>
        </row>
        <row r="179">
          <cell r="BZ179" t="e">
            <v>#VALUE!</v>
          </cell>
          <cell r="CA179" t="e">
            <v>#VALUE!</v>
          </cell>
          <cell r="CB179" t="e">
            <v>#VALUE!</v>
          </cell>
          <cell r="CC179" t="str">
            <v>筋弛緩モニタリング装置　３式</v>
          </cell>
          <cell r="CD179">
            <v>42293</v>
          </cell>
          <cell r="CE179" t="str">
            <v>セイコーメディカル（株）</v>
          </cell>
          <cell r="CF179" t="str">
            <v>和歌山市西浜865番地の4</v>
          </cell>
          <cell r="CG179">
            <v>0</v>
          </cell>
          <cell r="CH179" t="str">
            <v>契約事務取扱細則第17条3第1項第6号に基づく少額随意契約</v>
          </cell>
          <cell r="CI179">
            <v>1166400</v>
          </cell>
        </row>
        <row r="180">
          <cell r="BZ180" t="e">
            <v>#VALUE!</v>
          </cell>
          <cell r="CA180" t="e">
            <v>#VALUE!</v>
          </cell>
          <cell r="CB180" t="e">
            <v>#VALUE!</v>
          </cell>
          <cell r="CC180" t="str">
            <v>ハーボニー配合錠　ﾊﾞﾗ28錠　1瓶</v>
          </cell>
          <cell r="CD180">
            <v>42305</v>
          </cell>
          <cell r="CE180" t="str">
            <v>株式会社 ｹｰｴｽｹｰ 紀南支店</v>
          </cell>
          <cell r="CF180" t="str">
            <v>和歌山県西牟婁郡上富田町南紀の台67-2</v>
          </cell>
          <cell r="CG180" t="str">
            <v>一般競争契約</v>
          </cell>
          <cell r="CH180" t="str">
            <v/>
          </cell>
          <cell r="CI180">
            <v>2152850</v>
          </cell>
        </row>
        <row r="181">
          <cell r="BZ181" t="e">
            <v>#VALUE!</v>
          </cell>
          <cell r="CA181" t="e">
            <v>#VALUE!</v>
          </cell>
          <cell r="CB181" t="e">
            <v>#VALUE!</v>
          </cell>
          <cell r="CC181" t="str">
            <v>歯科レセプトシステム連携対応作業</v>
          </cell>
          <cell r="CD181">
            <v>42307</v>
          </cell>
          <cell r="CE181" t="str">
            <v>富士通株式会社</v>
          </cell>
          <cell r="CF181" t="str">
            <v>大阪市中央区城見2丁目2番6号富士通関西システムラボラトリ</v>
          </cell>
          <cell r="CG181" t="str">
            <v>競争性のない随意契約</v>
          </cell>
          <cell r="CH18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181">
            <v>4644000</v>
          </cell>
        </row>
        <row r="182">
          <cell r="BZ182" t="e">
            <v>#VALUE!</v>
          </cell>
          <cell r="CA182" t="e">
            <v>#VALUE!</v>
          </cell>
          <cell r="CB182" t="e">
            <v>#VALUE!</v>
          </cell>
          <cell r="CC182" t="str">
            <v>玄関庇パネル部取替修繕</v>
          </cell>
          <cell r="CD182">
            <v>42319</v>
          </cell>
          <cell r="CE182" t="str">
            <v>株式会社濱本組</v>
          </cell>
          <cell r="CF182" t="str">
            <v>和歌山県田辺市中万呂863</v>
          </cell>
          <cell r="CG182">
            <v>0</v>
          </cell>
          <cell r="CH182" t="str">
            <v>契約事務取扱細則第17条3第1項第6号に基づく少額随意契約</v>
          </cell>
          <cell r="CI182">
            <v>1803600</v>
          </cell>
        </row>
        <row r="183">
          <cell r="BZ183" t="e">
            <v>#VALUE!</v>
          </cell>
          <cell r="CA183" t="e">
            <v>#VALUE!</v>
          </cell>
          <cell r="CB183" t="e">
            <v>#VALUE!</v>
          </cell>
          <cell r="CC183" t="str">
            <v>電子カルテ用端末機電源新設整備工事（電気）</v>
          </cell>
          <cell r="CD183">
            <v>42324</v>
          </cell>
          <cell r="CE183" t="str">
            <v>ＮＥＣネッツエスアイ株式会社　関西支社</v>
          </cell>
          <cell r="CF183" t="str">
            <v>大阪市中央区城見一丁目４番２４号</v>
          </cell>
          <cell r="CG183" t="str">
            <v>一般競争契約</v>
          </cell>
          <cell r="CH183" t="str">
            <v/>
          </cell>
          <cell r="CI183">
            <v>14904000</v>
          </cell>
        </row>
        <row r="184">
          <cell r="BZ184" t="e">
            <v>#VALUE!</v>
          </cell>
          <cell r="CA184" t="e">
            <v>#VALUE!</v>
          </cell>
          <cell r="CB184" t="e">
            <v>#VALUE!</v>
          </cell>
          <cell r="CC184" t="str">
            <v>東芝X線CT装置16列　年間保守委託契約</v>
          </cell>
          <cell r="CD184">
            <v>42338</v>
          </cell>
          <cell r="CE184" t="str">
            <v>キヤノンメディカルシステムズ㈱</v>
          </cell>
          <cell r="CF184" t="str">
            <v>和歌山市福町３７番地</v>
          </cell>
          <cell r="CG184" t="str">
            <v>競争性のない随意契約</v>
          </cell>
          <cell r="CH184"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184">
            <v>7560000</v>
          </cell>
        </row>
        <row r="185">
          <cell r="BZ185" t="e">
            <v>#VALUE!</v>
          </cell>
          <cell r="CA185" t="e">
            <v>#VALUE!</v>
          </cell>
          <cell r="CB185" t="e">
            <v>#VALUE!</v>
          </cell>
          <cell r="CC185" t="str">
            <v>ストレッチャー式シャワー入浴装置　一式</v>
          </cell>
          <cell r="CD185">
            <v>42353</v>
          </cell>
          <cell r="CE185" t="str">
            <v>セイコーメディカル（株）</v>
          </cell>
          <cell r="CF185" t="str">
            <v>和歌山市西浜865番地の4</v>
          </cell>
          <cell r="CG185" t="str">
            <v>一般競争契約</v>
          </cell>
          <cell r="CH185" t="str">
            <v/>
          </cell>
          <cell r="CI185">
            <v>11102400</v>
          </cell>
        </row>
        <row r="186">
          <cell r="BZ186" t="e">
            <v>#VALUE!</v>
          </cell>
          <cell r="CA186" t="e">
            <v>#VALUE!</v>
          </cell>
          <cell r="CB186" t="e">
            <v>#VALUE!</v>
          </cell>
          <cell r="CC186" t="str">
            <v>超音波画像診断装置（救急外来）　一式</v>
          </cell>
          <cell r="CD186">
            <v>42353</v>
          </cell>
          <cell r="CE186" t="str">
            <v>(株)大黒</v>
          </cell>
          <cell r="CF186" t="str">
            <v>和歌山市手平3丁目8番43号</v>
          </cell>
          <cell r="CG186" t="str">
            <v>一般競争契約</v>
          </cell>
          <cell r="CH186" t="str">
            <v/>
          </cell>
          <cell r="CI186">
            <v>5724000</v>
          </cell>
        </row>
        <row r="187">
          <cell r="BZ187" t="e">
            <v>#VALUE!</v>
          </cell>
          <cell r="CA187" t="e">
            <v>#VALUE!</v>
          </cell>
          <cell r="CB187" t="e">
            <v>#VALUE!</v>
          </cell>
          <cell r="CC187" t="str">
            <v>超音波画像診断装置（外科外来）　一式</v>
          </cell>
          <cell r="CD187">
            <v>42353</v>
          </cell>
          <cell r="CE187" t="str">
            <v>(株)大黒</v>
          </cell>
          <cell r="CF187" t="str">
            <v>和歌山市手平3丁目8番43号</v>
          </cell>
          <cell r="CG187" t="str">
            <v>一般競争契約</v>
          </cell>
          <cell r="CH187" t="str">
            <v/>
          </cell>
          <cell r="CI187">
            <v>5205600</v>
          </cell>
        </row>
        <row r="188">
          <cell r="BZ188" t="e">
            <v>#VALUE!</v>
          </cell>
          <cell r="CA188" t="e">
            <v>#VALUE!</v>
          </cell>
          <cell r="CB188" t="e">
            <v>#VALUE!</v>
          </cell>
          <cell r="CC188" t="str">
            <v>緩和ケア病棟通路拡幅工事</v>
          </cell>
          <cell r="CD188">
            <v>42359</v>
          </cell>
          <cell r="CE188" t="str">
            <v>株式会社濱本組</v>
          </cell>
          <cell r="CF188" t="str">
            <v>和歌山県田辺市中万呂863</v>
          </cell>
          <cell r="CG188">
            <v>0</v>
          </cell>
          <cell r="CH188" t="str">
            <v>契約事務取扱細則第17条3第1項第6号に基づく少額随意契約</v>
          </cell>
          <cell r="CI188">
            <v>1134000</v>
          </cell>
        </row>
        <row r="189">
          <cell r="BZ189" t="e">
            <v>#VALUE!</v>
          </cell>
          <cell r="CA189" t="e">
            <v>#VALUE!</v>
          </cell>
          <cell r="CB189" t="e">
            <v>#VALUE!</v>
          </cell>
          <cell r="CC189" t="str">
            <v>A重油購入契約（第４四半期分）</v>
          </cell>
          <cell r="CD189">
            <v>42360</v>
          </cell>
          <cell r="CE189" t="str">
            <v>大岩石油株式会社</v>
          </cell>
          <cell r="CF189" t="str">
            <v>和歌山市築港1丁目6番地</v>
          </cell>
          <cell r="CG189" t="str">
            <v>一般競争契約</v>
          </cell>
          <cell r="CH189" t="str">
            <v/>
          </cell>
          <cell r="CI189">
            <v>4850496</v>
          </cell>
        </row>
        <row r="190">
          <cell r="BZ190" t="e">
            <v>#VALUE!</v>
          </cell>
          <cell r="CA190" t="e">
            <v>#VALUE!</v>
          </cell>
          <cell r="CB190" t="e">
            <v>#VALUE!</v>
          </cell>
          <cell r="CC190" t="str">
            <v>医薬品本部共同入札</v>
          </cell>
          <cell r="CD190">
            <v>42366</v>
          </cell>
          <cell r="CE190" t="str">
            <v>アルフレッサ株式会社　田辺支店</v>
          </cell>
          <cell r="CF190" t="str">
            <v>和歌山県田辺市元町1130番地</v>
          </cell>
          <cell r="CG190" t="str">
            <v>競争性のない随意契約</v>
          </cell>
          <cell r="CH190" t="str">
            <v>診療業務に影響を及ぼすため、早急に契約する必要があった</v>
          </cell>
          <cell r="CI190">
            <v>0</v>
          </cell>
        </row>
        <row r="191">
          <cell r="BZ191" t="e">
            <v>#VALUE!</v>
          </cell>
          <cell r="CA191" t="e">
            <v>#VALUE!</v>
          </cell>
          <cell r="CB191" t="e">
            <v>#VALUE!</v>
          </cell>
          <cell r="CC191" t="str">
            <v>医薬品本部共同入札</v>
          </cell>
          <cell r="CD191">
            <v>42366</v>
          </cell>
          <cell r="CE191" t="str">
            <v>株式会社 ｹｰｴｽｹｰ 紀南支店</v>
          </cell>
          <cell r="CF191" t="str">
            <v>和歌山県西牟婁郡上富田町南紀の台67-2</v>
          </cell>
          <cell r="CG191" t="str">
            <v>競争性のない随意契約</v>
          </cell>
          <cell r="CH191" t="str">
            <v>診療業務に影響を及ぼすため、早急に契約する必要があった</v>
          </cell>
          <cell r="CI191">
            <v>0</v>
          </cell>
        </row>
        <row r="192">
          <cell r="BZ192" t="e">
            <v>#VALUE!</v>
          </cell>
          <cell r="CA192" t="e">
            <v>#VALUE!</v>
          </cell>
          <cell r="CB192" t="e">
            <v>#VALUE!</v>
          </cell>
          <cell r="CC192" t="str">
            <v>医薬品本部共同入札</v>
          </cell>
          <cell r="CD192">
            <v>42366</v>
          </cell>
          <cell r="CE192" t="str">
            <v>（株）スズケン田辺支店</v>
          </cell>
          <cell r="CF192" t="str">
            <v>和歌山県田辺市新万26番17号</v>
          </cell>
          <cell r="CG192" t="str">
            <v>競争性のない随意契約</v>
          </cell>
          <cell r="CH192" t="str">
            <v>診療業務に影響を及ぼすため、早急に契約する必要があった</v>
          </cell>
          <cell r="CI192">
            <v>0</v>
          </cell>
        </row>
        <row r="193">
          <cell r="BZ193" t="e">
            <v>#VALUE!</v>
          </cell>
          <cell r="CA193" t="e">
            <v>#VALUE!</v>
          </cell>
          <cell r="CB193" t="e">
            <v>#VALUE!</v>
          </cell>
          <cell r="CC193" t="str">
            <v>医薬品本部共同入札</v>
          </cell>
          <cell r="CD193">
            <v>42366</v>
          </cell>
          <cell r="CE193" t="str">
            <v>株式会社メディセオ</v>
          </cell>
          <cell r="CF193" t="str">
            <v>東京都中央区八重洲二丁目7番15号</v>
          </cell>
          <cell r="CG193" t="str">
            <v>競争性のない随意契約</v>
          </cell>
          <cell r="CH193" t="str">
            <v>診療業務に影響を及ぼすため、早急に契約する必要があった</v>
          </cell>
          <cell r="CI193">
            <v>0</v>
          </cell>
        </row>
        <row r="194">
          <cell r="BZ194" t="e">
            <v>#VALUE!</v>
          </cell>
          <cell r="CA194" t="e">
            <v>#VALUE!</v>
          </cell>
          <cell r="CB194" t="e">
            <v>#VALUE!</v>
          </cell>
          <cell r="CC194" t="str">
            <v>医薬品本部共同入札</v>
          </cell>
          <cell r="CD194">
            <v>42366</v>
          </cell>
          <cell r="CE194" t="str">
            <v>アルフレッサ株式会社　田辺支店</v>
          </cell>
          <cell r="CF194" t="str">
            <v>和歌山県田辺市元町1130番地</v>
          </cell>
          <cell r="CG194" t="str">
            <v>一般競争契約</v>
          </cell>
          <cell r="CH194" t="str">
            <v/>
          </cell>
          <cell r="CI194">
            <v>0</v>
          </cell>
        </row>
        <row r="195">
          <cell r="BZ195" t="e">
            <v>#VALUE!</v>
          </cell>
          <cell r="CA195" t="e">
            <v>#VALUE!</v>
          </cell>
          <cell r="CB195" t="e">
            <v>#VALUE!</v>
          </cell>
          <cell r="CC195" t="str">
            <v>医薬品本部共同入札</v>
          </cell>
          <cell r="CD195">
            <v>42366</v>
          </cell>
          <cell r="CE195" t="str">
            <v>株式会社 ｹｰｴｽｹｰ 紀南支店</v>
          </cell>
          <cell r="CF195" t="str">
            <v>和歌山県西牟婁郡上富田町南紀の台67-2</v>
          </cell>
          <cell r="CG195" t="str">
            <v>一般競争契約</v>
          </cell>
          <cell r="CH195" t="str">
            <v/>
          </cell>
          <cell r="CI195">
            <v>0</v>
          </cell>
        </row>
        <row r="196">
          <cell r="BZ196" t="e">
            <v>#VALUE!</v>
          </cell>
          <cell r="CA196" t="e">
            <v>#VALUE!</v>
          </cell>
          <cell r="CB196" t="e">
            <v>#VALUE!</v>
          </cell>
          <cell r="CC196" t="str">
            <v>医薬品本部共同入札</v>
          </cell>
          <cell r="CD196">
            <v>42366</v>
          </cell>
          <cell r="CE196" t="str">
            <v>（株）スズケン田辺支店</v>
          </cell>
          <cell r="CF196" t="str">
            <v>和歌山県田辺市新万26番17号</v>
          </cell>
          <cell r="CG196" t="str">
            <v>一般競争契約</v>
          </cell>
          <cell r="CH196" t="str">
            <v/>
          </cell>
          <cell r="CI196">
            <v>0</v>
          </cell>
        </row>
        <row r="197">
          <cell r="BZ197" t="e">
            <v>#VALUE!</v>
          </cell>
          <cell r="CA197" t="e">
            <v>#VALUE!</v>
          </cell>
          <cell r="CB197" t="e">
            <v>#VALUE!</v>
          </cell>
          <cell r="CC197" t="str">
            <v>医薬品本部共同入札</v>
          </cell>
          <cell r="CD197">
            <v>42366</v>
          </cell>
          <cell r="CE197" t="str">
            <v>株式会社メディセオ</v>
          </cell>
          <cell r="CF197" t="str">
            <v>東京都中央区八重洲二丁目7番15号</v>
          </cell>
          <cell r="CG197" t="str">
            <v>一般競争契約</v>
          </cell>
          <cell r="CH197" t="str">
            <v/>
          </cell>
          <cell r="CI197">
            <v>0</v>
          </cell>
        </row>
        <row r="198">
          <cell r="BZ198" t="e">
            <v>#VALUE!</v>
          </cell>
          <cell r="CA198" t="e">
            <v>#VALUE!</v>
          </cell>
          <cell r="CB198" t="e">
            <v>#VALUE!</v>
          </cell>
          <cell r="CC198" t="str">
            <v>和・洋雑誌定期購読</v>
          </cell>
          <cell r="CD198">
            <v>42366</v>
          </cell>
          <cell r="CE198" t="str">
            <v>丸善雄松堂株式会社大阪支店</v>
          </cell>
          <cell r="CF198" t="str">
            <v>大阪市中央区久太郎町2丁目5番28号</v>
          </cell>
          <cell r="CG198" t="str">
            <v>一般競争契約</v>
          </cell>
          <cell r="CH198" t="str">
            <v/>
          </cell>
          <cell r="CI198">
            <v>6687614</v>
          </cell>
        </row>
        <row r="199">
          <cell r="BZ199" t="e">
            <v>#VALUE!</v>
          </cell>
          <cell r="CA199" t="e">
            <v>#VALUE!</v>
          </cell>
          <cell r="CB199" t="e">
            <v>#VALUE!</v>
          </cell>
          <cell r="CC199" t="str">
            <v>和・洋雑誌定期購読</v>
          </cell>
          <cell r="CD199">
            <v>42366</v>
          </cell>
          <cell r="CE199" t="str">
            <v>株式会社神陵文庫大阪支店</v>
          </cell>
          <cell r="CF199" t="str">
            <v>大阪市中央区上町１－１－２１</v>
          </cell>
          <cell r="CG199" t="str">
            <v>一般競争契約</v>
          </cell>
          <cell r="CH199" t="str">
            <v/>
          </cell>
          <cell r="CI199">
            <v>202921</v>
          </cell>
        </row>
        <row r="200">
          <cell r="BZ200" t="e">
            <v>#VALUE!</v>
          </cell>
          <cell r="CA200" t="e">
            <v>#VALUE!</v>
          </cell>
          <cell r="CB200" t="e">
            <v>#VALUE!</v>
          </cell>
          <cell r="CC200" t="str">
            <v>ＭＲＩ装置　年間保守委託契約</v>
          </cell>
          <cell r="CD200">
            <v>42366</v>
          </cell>
          <cell r="CE200" t="str">
            <v>シーメンスヘルスケア（株）</v>
          </cell>
          <cell r="CF200" t="str">
            <v>大阪市淀川区宮原4-3-39　大広新大阪ビル</v>
          </cell>
          <cell r="CG200" t="str">
            <v>競争性のない随意契約</v>
          </cell>
          <cell r="CH20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00">
            <v>12960000</v>
          </cell>
        </row>
        <row r="201">
          <cell r="BZ201" t="e">
            <v>#VALUE!</v>
          </cell>
          <cell r="CA201" t="e">
            <v>#VALUE!</v>
          </cell>
          <cell r="CB201" t="e">
            <v>#VALUE!</v>
          </cell>
          <cell r="CC201" t="str">
            <v>画像処理ユニット　一式</v>
          </cell>
          <cell r="CD201">
            <v>42381</v>
          </cell>
          <cell r="CE201" t="str">
            <v>セイコーメディカル（株）</v>
          </cell>
          <cell r="CF201" t="str">
            <v>和歌山市西浜865番地の4</v>
          </cell>
          <cell r="CG201" t="str">
            <v>一般競争契約</v>
          </cell>
          <cell r="CH201" t="str">
            <v/>
          </cell>
          <cell r="CI201">
            <v>12906000</v>
          </cell>
        </row>
        <row r="202">
          <cell r="BZ202" t="e">
            <v>#VALUE!</v>
          </cell>
          <cell r="CA202" t="e">
            <v>#VALUE!</v>
          </cell>
          <cell r="CB202" t="e">
            <v>#VALUE!</v>
          </cell>
          <cell r="CC202" t="str">
            <v>看護師宿舎新築整備工事（建築）</v>
          </cell>
          <cell r="CD202">
            <v>42394</v>
          </cell>
          <cell r="CE202" t="str">
            <v>大和ハウス工業株式会社和歌山支店</v>
          </cell>
          <cell r="CF202" t="str">
            <v>和歌山県和歌山市新中島６３－８</v>
          </cell>
          <cell r="CG202" t="str">
            <v>一般競争契約</v>
          </cell>
          <cell r="CH202" t="str">
            <v/>
          </cell>
          <cell r="CI202">
            <v>100440000</v>
          </cell>
        </row>
        <row r="203">
          <cell r="BZ203" t="e">
            <v>#VALUE!</v>
          </cell>
          <cell r="CA203" t="e">
            <v>#VALUE!</v>
          </cell>
          <cell r="CB203" t="e">
            <v>#VALUE!</v>
          </cell>
          <cell r="CC203" t="str">
            <v>放射線治療計画装置　一式</v>
          </cell>
          <cell r="CD203">
            <v>42403</v>
          </cell>
          <cell r="CE203" t="str">
            <v>株式会社たけびし</v>
          </cell>
          <cell r="CF203" t="str">
            <v>京都府京都市右京区西京極豆田町29番地</v>
          </cell>
          <cell r="CG203" t="str">
            <v>一般競争契約</v>
          </cell>
          <cell r="CH203" t="str">
            <v/>
          </cell>
          <cell r="CI203">
            <v>49626000</v>
          </cell>
        </row>
        <row r="204">
          <cell r="BZ204" t="e">
            <v>#VALUE!</v>
          </cell>
          <cell r="CA204" t="e">
            <v>#VALUE!</v>
          </cell>
          <cell r="CB204" t="e">
            <v>#VALUE!</v>
          </cell>
          <cell r="CC204" t="str">
            <v>看護衣購入契約</v>
          </cell>
          <cell r="CD204">
            <v>42429</v>
          </cell>
          <cell r="CE204" t="str">
            <v>都ユニリース（株）</v>
          </cell>
          <cell r="CF204" t="str">
            <v>岡山県倉敷市連島町連島１４２－２８９</v>
          </cell>
          <cell r="CG204" t="str">
            <v>一般競争契約</v>
          </cell>
          <cell r="CH204" t="str">
            <v/>
          </cell>
          <cell r="CI204">
            <v>2655277</v>
          </cell>
        </row>
        <row r="205">
          <cell r="BZ205" t="e">
            <v>#VALUE!</v>
          </cell>
          <cell r="CA205" t="e">
            <v>#VALUE!</v>
          </cell>
          <cell r="CB205" t="e">
            <v>#VALUE!</v>
          </cell>
          <cell r="CC205" t="str">
            <v>看護師宿舎用民間住宅借上委託契約</v>
          </cell>
          <cell r="CD205">
            <v>42429</v>
          </cell>
          <cell r="CE205" t="str">
            <v>東建コーポレーション株式会社田辺支店</v>
          </cell>
          <cell r="CF205" t="str">
            <v>和歌山県田辺市宝来町１４－２６</v>
          </cell>
          <cell r="CG205" t="str">
            <v>競争性のない随意契約</v>
          </cell>
          <cell r="CH205" t="str">
            <v>病院運営に必要な近隣の土地等を有する者が限られるため（会計規程第52条第4項に該当）</v>
          </cell>
          <cell r="CI205">
            <v>1470640</v>
          </cell>
        </row>
        <row r="206">
          <cell r="BZ206" t="e">
            <v>#VALUE!</v>
          </cell>
          <cell r="CA206" t="e">
            <v>#VALUE!</v>
          </cell>
          <cell r="CB206" t="e">
            <v>#VALUE!</v>
          </cell>
          <cell r="CC206" t="str">
            <v>借上宿舎賃貸借</v>
          </cell>
          <cell r="CD206">
            <v>42429</v>
          </cell>
          <cell r="CE206" t="str">
            <v>東建コーポレーション株式会社田辺支店</v>
          </cell>
          <cell r="CF206" t="str">
            <v>和歌山県田辺市宝来町１４－２６</v>
          </cell>
          <cell r="CG206" t="str">
            <v>競争性のない随意契約</v>
          </cell>
          <cell r="CH206" t="str">
            <v>病院運営に必要な近隣の土地等を有する者が限られるため（会計規程第52条第4項に該当）</v>
          </cell>
          <cell r="CI206">
            <v>6847000</v>
          </cell>
        </row>
        <row r="207">
          <cell r="BZ207" t="e">
            <v>#VALUE!</v>
          </cell>
          <cell r="CA207" t="e">
            <v>#VALUE!</v>
          </cell>
          <cell r="CB207" t="e">
            <v>#VALUE!</v>
          </cell>
          <cell r="CC207" t="str">
            <v>院内清掃業務委託　一式</v>
          </cell>
          <cell r="CD207">
            <v>42429</v>
          </cell>
          <cell r="CE207" t="str">
            <v>株式会社 美装</v>
          </cell>
          <cell r="CF207" t="str">
            <v>和歌山県西牟婁郡白浜町2867番地の1</v>
          </cell>
          <cell r="CG207" t="str">
            <v>一般競争契約</v>
          </cell>
          <cell r="CH207" t="str">
            <v/>
          </cell>
          <cell r="CI207">
            <v>34914240</v>
          </cell>
        </row>
        <row r="208">
          <cell r="BZ208" t="e">
            <v>#VALUE!</v>
          </cell>
          <cell r="CA208" t="e">
            <v>#VALUE!</v>
          </cell>
          <cell r="CB208" t="e">
            <v>#VALUE!</v>
          </cell>
          <cell r="CC208" t="str">
            <v>放射線治療計画支援システム　一式</v>
          </cell>
          <cell r="CD208">
            <v>42431</v>
          </cell>
          <cell r="CE208" t="str">
            <v>株式会社たけびし</v>
          </cell>
          <cell r="CF208" t="str">
            <v>京都府京都市右京区西京極豆田町29番地</v>
          </cell>
          <cell r="CG208" t="str">
            <v>一般競争契約</v>
          </cell>
          <cell r="CH208" t="str">
            <v/>
          </cell>
          <cell r="CI208">
            <v>9990000</v>
          </cell>
        </row>
        <row r="209">
          <cell r="BZ209" t="e">
            <v>#VALUE!</v>
          </cell>
          <cell r="CA209" t="e">
            <v>#VALUE!</v>
          </cell>
          <cell r="CB209" t="e">
            <v>#VALUE!</v>
          </cell>
          <cell r="CC209" t="str">
            <v>看護師宿舎セキュリティーシステム設置工事</v>
          </cell>
          <cell r="CD209">
            <v>42432</v>
          </cell>
          <cell r="CE209" t="str">
            <v>大和ハウス工業株式会社和歌山支店</v>
          </cell>
          <cell r="CF209" t="str">
            <v>和歌山県和歌山市新中島６３－８</v>
          </cell>
          <cell r="CG209">
            <v>0</v>
          </cell>
          <cell r="CH209" t="str">
            <v>契約事務取扱細則第17条3第1項第6号に基づく少額随意契約</v>
          </cell>
          <cell r="CI209">
            <v>1360800</v>
          </cell>
        </row>
        <row r="210">
          <cell r="BZ210" t="e">
            <v>#VALUE!</v>
          </cell>
          <cell r="CA210" t="e">
            <v>#VALUE!</v>
          </cell>
          <cell r="CB210" t="e">
            <v>#VALUE!</v>
          </cell>
          <cell r="CC210" t="str">
            <v>医療用液体酸素（定置式）購入契約</v>
          </cell>
          <cell r="CD210">
            <v>42439</v>
          </cell>
          <cell r="CE210" t="str">
            <v>株式会社 ｷﾝｷ酸器</v>
          </cell>
          <cell r="CF210" t="str">
            <v>吹田市江の木町21番4号</v>
          </cell>
          <cell r="CG210" t="str">
            <v>一般競争契約</v>
          </cell>
          <cell r="CH210" t="str">
            <v/>
          </cell>
          <cell r="CI210">
            <v>7082873</v>
          </cell>
        </row>
        <row r="211">
          <cell r="BZ211" t="e">
            <v>#VALUE!</v>
          </cell>
          <cell r="CA211" t="e">
            <v>#VALUE!</v>
          </cell>
          <cell r="CB211" t="e">
            <v>#VALUE!</v>
          </cell>
          <cell r="CC211" t="str">
            <v>医事業務委託　一式</v>
          </cell>
          <cell r="CD211">
            <v>42439</v>
          </cell>
          <cell r="CE211" t="str">
            <v>(株)ﾆﾁｲ学館</v>
          </cell>
          <cell r="CF211" t="str">
            <v>東京都千代田区神田駿河台2の9</v>
          </cell>
          <cell r="CG211" t="str">
            <v>一般競争契約</v>
          </cell>
          <cell r="CH211" t="str">
            <v/>
          </cell>
          <cell r="CI211">
            <v>173016000</v>
          </cell>
        </row>
        <row r="212">
          <cell r="BZ212" t="e">
            <v>#VALUE!</v>
          </cell>
          <cell r="CA212" t="e">
            <v>#VALUE!</v>
          </cell>
          <cell r="CB212" t="e">
            <v>#VALUE!</v>
          </cell>
          <cell r="CC212" t="str">
            <v>洗濯業務委託契約　一式</v>
          </cell>
          <cell r="CD212">
            <v>42439</v>
          </cell>
          <cell r="CE212" t="str">
            <v>株式会社 美装</v>
          </cell>
          <cell r="CF212" t="str">
            <v>和歌山県西牟婁郡白浜町2867番地の1</v>
          </cell>
          <cell r="CG212" t="str">
            <v>一般競争契約</v>
          </cell>
          <cell r="CH212" t="str">
            <v/>
          </cell>
          <cell r="CI212">
            <v>29484000</v>
          </cell>
        </row>
        <row r="213">
          <cell r="BZ213" t="e">
            <v>#VALUE!</v>
          </cell>
          <cell r="CA213" t="e">
            <v>#VALUE!</v>
          </cell>
          <cell r="CB213" t="e">
            <v>#VALUE!</v>
          </cell>
          <cell r="CC213" t="str">
            <v>感染性医療廃棄物収運搬契約</v>
          </cell>
          <cell r="CD213">
            <v>42444</v>
          </cell>
          <cell r="CE213" t="str">
            <v>株式会社岸化学</v>
          </cell>
          <cell r="CF213" t="str">
            <v>徳島県徳島市不動本町3丁目1645番地</v>
          </cell>
          <cell r="CG213" t="str">
            <v>一般競争契約</v>
          </cell>
          <cell r="CH213" t="str">
            <v/>
          </cell>
          <cell r="CI213">
            <v>7818240</v>
          </cell>
        </row>
        <row r="214">
          <cell r="BZ214" t="e">
            <v>#VALUE!</v>
          </cell>
          <cell r="CA214" t="e">
            <v>#VALUE!</v>
          </cell>
          <cell r="CB214" t="e">
            <v>#VALUE!</v>
          </cell>
          <cell r="CC214" t="str">
            <v>感染性医療廃棄物処分契約</v>
          </cell>
          <cell r="CD214">
            <v>42444</v>
          </cell>
          <cell r="CE214" t="str">
            <v>四国ﾒﾃﾞｨｶﾙﾄﾘｰﾄﾒﾝﾄｾﾝﾀｰ</v>
          </cell>
          <cell r="CF214" t="str">
            <v>徳島県不動東町3丁目902-2</v>
          </cell>
          <cell r="CG214" t="str">
            <v>一般競争契約</v>
          </cell>
          <cell r="CH214" t="str">
            <v/>
          </cell>
          <cell r="CI214">
            <v>10011600</v>
          </cell>
        </row>
        <row r="215">
          <cell r="BZ215" t="e">
            <v>#VALUE!</v>
          </cell>
          <cell r="CA215" t="e">
            <v>#VALUE!</v>
          </cell>
          <cell r="CB215" t="e">
            <v>#VALUE!</v>
          </cell>
          <cell r="CC215" t="str">
            <v>非感染性医療廃棄物収運搬契約</v>
          </cell>
          <cell r="CD215">
            <v>42444</v>
          </cell>
          <cell r="CE215" t="str">
            <v>株式会社岸化学</v>
          </cell>
          <cell r="CF215" t="str">
            <v>徳島県徳島市不動本町3丁目1645番地</v>
          </cell>
          <cell r="CG215" t="str">
            <v>一般競争契約</v>
          </cell>
          <cell r="CH215" t="str">
            <v/>
          </cell>
          <cell r="CI215">
            <v>1030320</v>
          </cell>
        </row>
        <row r="216">
          <cell r="BZ216" t="e">
            <v>#VALUE!</v>
          </cell>
          <cell r="CA216" t="e">
            <v>#VALUE!</v>
          </cell>
          <cell r="CB216" t="e">
            <v>#VALUE!</v>
          </cell>
          <cell r="CC216" t="str">
            <v>非感染性医療廃棄物処分契約</v>
          </cell>
          <cell r="CD216">
            <v>42444</v>
          </cell>
          <cell r="CE216" t="str">
            <v>四国ﾒﾃﾞｨｶﾙﾄﾘｰﾄﾒﾝﾄｾﾝﾀｰ</v>
          </cell>
          <cell r="CF216" t="str">
            <v>徳島県不動東町3丁目902-2</v>
          </cell>
          <cell r="CG216" t="str">
            <v>一般競争契約</v>
          </cell>
          <cell r="CH216" t="str">
            <v/>
          </cell>
          <cell r="CI216">
            <v>2430000</v>
          </cell>
        </row>
        <row r="217">
          <cell r="BZ217" t="e">
            <v>#VALUE!</v>
          </cell>
          <cell r="CA217" t="e">
            <v>#VALUE!</v>
          </cell>
          <cell r="CB217" t="e">
            <v>#VALUE!</v>
          </cell>
          <cell r="CC217" t="str">
            <v>ﾎﾞｲﾗｰ運転管理業務派遣契約</v>
          </cell>
          <cell r="CD217">
            <v>42445</v>
          </cell>
          <cell r="CE217" t="str">
            <v>（株）アウトソーシングトータルサポート</v>
          </cell>
          <cell r="CF217" t="str">
            <v>東京都千代田区丸の内一丁目8番3号</v>
          </cell>
          <cell r="CG217" t="str">
            <v>一般競争契約</v>
          </cell>
          <cell r="CH217" t="str">
            <v/>
          </cell>
          <cell r="CI217">
            <v>2947135</v>
          </cell>
        </row>
        <row r="218">
          <cell r="BZ218" t="e">
            <v>#VALUE!</v>
          </cell>
          <cell r="CA218" t="e">
            <v>#VALUE!</v>
          </cell>
          <cell r="CB218" t="e">
            <v>#VALUE!</v>
          </cell>
          <cell r="CC218" t="str">
            <v>A重油購入契約（第１四半期分）</v>
          </cell>
          <cell r="CD218">
            <v>42447</v>
          </cell>
          <cell r="CE218" t="str">
            <v>大岩石油株式会社</v>
          </cell>
          <cell r="CF218" t="str">
            <v>和歌山市築港1丁目6番地</v>
          </cell>
          <cell r="CG218" t="str">
            <v>一般競争契約</v>
          </cell>
          <cell r="CH218" t="str">
            <v/>
          </cell>
          <cell r="CI218">
            <v>3039120</v>
          </cell>
        </row>
        <row r="219">
          <cell r="BZ219" t="e">
            <v>#VALUE!</v>
          </cell>
          <cell r="CA219" t="e">
            <v>#VALUE!</v>
          </cell>
          <cell r="CB219" t="e">
            <v>#VALUE!</v>
          </cell>
          <cell r="CC219" t="str">
            <v>SPD医療材料購入</v>
          </cell>
          <cell r="CD219">
            <v>42447</v>
          </cell>
          <cell r="CE219" t="str">
            <v>(株)大黒</v>
          </cell>
          <cell r="CF219" t="str">
            <v>和歌山市手平3丁目8番43号</v>
          </cell>
          <cell r="CG219" t="str">
            <v>一般競争契約</v>
          </cell>
          <cell r="CH219" t="str">
            <v/>
          </cell>
          <cell r="CI219">
            <v>1963309068</v>
          </cell>
        </row>
        <row r="220">
          <cell r="BZ220" t="e">
            <v>#VALUE!</v>
          </cell>
          <cell r="CA220" t="e">
            <v>#VALUE!</v>
          </cell>
          <cell r="CB220" t="e">
            <v>#VALUE!</v>
          </cell>
          <cell r="CC220" t="str">
            <v>SPD業務委託契約</v>
          </cell>
          <cell r="CD220">
            <v>42447</v>
          </cell>
          <cell r="CE220" t="str">
            <v>(株)大黒</v>
          </cell>
          <cell r="CF220" t="str">
            <v>和歌山市手平3丁目8番43号</v>
          </cell>
          <cell r="CG220" t="str">
            <v>一般競争契約</v>
          </cell>
          <cell r="CH220" t="str">
            <v/>
          </cell>
          <cell r="CI220">
            <v>31104000</v>
          </cell>
        </row>
        <row r="221">
          <cell r="BZ221" t="e">
            <v>#VALUE!</v>
          </cell>
          <cell r="CA221" t="e">
            <v>#VALUE!</v>
          </cell>
          <cell r="CB221" t="e">
            <v>#VALUE!</v>
          </cell>
          <cell r="CC221" t="str">
            <v>清掃業務（病棟）派遣契約</v>
          </cell>
          <cell r="CD221">
            <v>42451</v>
          </cell>
          <cell r="CE221" t="str">
            <v>日東カストディアルサービス（株）</v>
          </cell>
          <cell r="CF221" t="str">
            <v>和歌山市新中通２－２５</v>
          </cell>
          <cell r="CG221" t="str">
            <v>一般競争契約</v>
          </cell>
          <cell r="CH221" t="str">
            <v/>
          </cell>
          <cell r="CI221">
            <v>26401850</v>
          </cell>
        </row>
        <row r="222">
          <cell r="BZ222" t="e">
            <v>#VALUE!</v>
          </cell>
          <cell r="CA222" t="e">
            <v>#VALUE!</v>
          </cell>
          <cell r="CB222" t="e">
            <v>#VALUE!</v>
          </cell>
          <cell r="CC222" t="str">
            <v>保存血液購入契約</v>
          </cell>
          <cell r="CD222">
            <v>42452</v>
          </cell>
          <cell r="CE222" t="str">
            <v>日本赤十字近畿ブロック血液センター</v>
          </cell>
          <cell r="CF222" t="str">
            <v>大阪府茨木市彩都あさぎ七丁目5-17</v>
          </cell>
          <cell r="CG222" t="str">
            <v>競争性のない随意契約</v>
          </cell>
          <cell r="CH222" t="str">
            <v>閣議決定（S39.8.21）により契約の相手方が特定されているため（会計規程第52条第4項に該当）</v>
          </cell>
          <cell r="CI222">
            <v>46465865</v>
          </cell>
        </row>
        <row r="223">
          <cell r="BZ223" t="e">
            <v>#VALUE!</v>
          </cell>
          <cell r="CA223" t="e">
            <v>#VALUE!</v>
          </cell>
          <cell r="CB223" t="e">
            <v>#VALUE!</v>
          </cell>
          <cell r="CC223" t="str">
            <v>放射性医薬品購入契約</v>
          </cell>
          <cell r="CD223">
            <v>42452</v>
          </cell>
          <cell r="CE223" t="str">
            <v>社団法人 日本ｱｲｿﾄｰﾌﾟ協会</v>
          </cell>
          <cell r="CF223" t="str">
            <v>東京都文京区本駒込二丁目28番45号</v>
          </cell>
          <cell r="CG223" t="str">
            <v>競争性のない随意契約</v>
          </cell>
          <cell r="CH223" t="str">
            <v>法令等により契約の相手方が特定されているため（放射線障害防止法第4条・4条の2による届出（販売）・許可（廃棄））（会計規程第52条第4項に該当）</v>
          </cell>
          <cell r="CI223">
            <v>49356915</v>
          </cell>
        </row>
        <row r="224">
          <cell r="BZ224" t="e">
            <v>#VALUE!</v>
          </cell>
          <cell r="CA224" t="e">
            <v>#VALUE!</v>
          </cell>
          <cell r="CB224" t="e">
            <v>#VALUE!</v>
          </cell>
          <cell r="CC224" t="str">
            <v>医療用ガス購入契約</v>
          </cell>
          <cell r="CD224">
            <v>42452</v>
          </cell>
          <cell r="CE224" t="str">
            <v>森本酸素用材店</v>
          </cell>
          <cell r="CF224" t="str">
            <v>和歌山県田辺市湊503の3(百々枝通り)森本鉄工(有)</v>
          </cell>
          <cell r="CG224" t="str">
            <v>一般競争契約</v>
          </cell>
          <cell r="CH224" t="str">
            <v/>
          </cell>
          <cell r="CI224">
            <v>4549488</v>
          </cell>
        </row>
        <row r="225">
          <cell r="BZ225" t="e">
            <v>#VALUE!</v>
          </cell>
          <cell r="CA225" t="e">
            <v>#VALUE!</v>
          </cell>
          <cell r="CB225" t="e">
            <v>#VALUE!</v>
          </cell>
          <cell r="CC225" t="str">
            <v>熱源設備更新整備工事実施設計業務委託</v>
          </cell>
          <cell r="CD225">
            <v>42458</v>
          </cell>
          <cell r="CE225" t="str">
            <v>株式会社バウ建築企画設計事務所</v>
          </cell>
          <cell r="CF225" t="str">
            <v>和歌山県和歌山市手平3丁目11番9号</v>
          </cell>
          <cell r="CG225" t="str">
            <v>一般競争契約</v>
          </cell>
          <cell r="CH225" t="str">
            <v/>
          </cell>
          <cell r="CI225">
            <v>1296000</v>
          </cell>
        </row>
        <row r="226">
          <cell r="BZ226" t="e">
            <v>#VALUE!</v>
          </cell>
          <cell r="CA226" t="e">
            <v>#VALUE!</v>
          </cell>
          <cell r="CB226" t="e">
            <v>#VALUE!</v>
          </cell>
          <cell r="CC226" t="str">
            <v>在宅酸素供給装置賃貸借及び保守点検業務契約</v>
          </cell>
          <cell r="CD226">
            <v>42459</v>
          </cell>
          <cell r="CE226" t="str">
            <v>エア・ウォーター・メディカル株式会社</v>
          </cell>
          <cell r="CF226" t="str">
            <v>和歌山市太田314-1ﾊ-ﾍﾞｽﾄ壱番館102</v>
          </cell>
          <cell r="CG226" t="str">
            <v>競争性のない随意契約</v>
          </cell>
          <cell r="CH226" t="str">
            <v>安全性確保のため、患者における操作習熟性の観点から従来使用している機種の継続使用が必要なため（会計規程第52条第4項に該当）</v>
          </cell>
          <cell r="CI226">
            <v>2501280</v>
          </cell>
        </row>
        <row r="227">
          <cell r="BZ227" t="e">
            <v>#VALUE!</v>
          </cell>
          <cell r="CA227" t="e">
            <v>#VALUE!</v>
          </cell>
          <cell r="CB227" t="e">
            <v>#VALUE!</v>
          </cell>
          <cell r="CC227" t="str">
            <v>在宅酸素供給装置等賃貸借及び保守点検業務契約</v>
          </cell>
          <cell r="CD227">
            <v>42459</v>
          </cell>
          <cell r="CE227" t="str">
            <v>株式会社フィリップス・ジャパン</v>
          </cell>
          <cell r="CF227" t="str">
            <v>和歌山市太田４２９－２オオタビル１－Ａ号室</v>
          </cell>
          <cell r="CG227" t="str">
            <v>競争性のない随意契約</v>
          </cell>
          <cell r="CH227" t="str">
            <v>安全性確保のため、患者における操作習熟性の観点から従来使用している機種の継続使用が必要なため（会計規程第52条第4項に該当）</v>
          </cell>
          <cell r="CI227">
            <v>7611840</v>
          </cell>
        </row>
        <row r="228">
          <cell r="BZ228" t="e">
            <v>#VALUE!</v>
          </cell>
          <cell r="CA228" t="e">
            <v>#VALUE!</v>
          </cell>
          <cell r="CB228" t="e">
            <v>#VALUE!</v>
          </cell>
          <cell r="CC228" t="str">
            <v>在宅持続陽圧呼吸療法装置等賃貸借及び保守点検業務契約</v>
          </cell>
          <cell r="CD228">
            <v>42459</v>
          </cell>
          <cell r="CE228" t="str">
            <v>フクダライフテック関西株式会社</v>
          </cell>
          <cell r="CF228" t="str">
            <v>堺市堺区大町西1-1-25</v>
          </cell>
          <cell r="CG228" t="str">
            <v>競争性のない随意契約</v>
          </cell>
          <cell r="CH228" t="str">
            <v>安全性確保のため、患者における操作習熟性の観点から従来使用している機種の継続使用が必要なため（会計規程第52条第4項に該当）</v>
          </cell>
          <cell r="CI228">
            <v>11902464</v>
          </cell>
        </row>
        <row r="229">
          <cell r="BZ229" t="e">
            <v>#VALUE!</v>
          </cell>
          <cell r="CA229" t="e">
            <v>#VALUE!</v>
          </cell>
          <cell r="CB229" t="e">
            <v>#VALUE!</v>
          </cell>
          <cell r="CC229" t="str">
            <v>一般事務派遣契約　一式</v>
          </cell>
          <cell r="CD229">
            <v>43355</v>
          </cell>
          <cell r="CE229" t="e">
            <v>#N/A</v>
          </cell>
          <cell r="CF229" t="e">
            <v>#N/A</v>
          </cell>
          <cell r="CG229" t="str">
            <v>一般競争契約</v>
          </cell>
          <cell r="CH229" t="str">
            <v/>
          </cell>
          <cell r="CI229">
            <v>1605744</v>
          </cell>
        </row>
        <row r="230">
          <cell r="BZ230" t="e">
            <v>#VALUE!</v>
          </cell>
          <cell r="CA230" t="e">
            <v>#VALUE!</v>
          </cell>
          <cell r="CB230" t="e">
            <v>#VALUE!</v>
          </cell>
          <cell r="CC230" t="str">
            <v>きのくに医療連携システム　青洲リンク運用業務</v>
          </cell>
          <cell r="CD230">
            <v>42460</v>
          </cell>
          <cell r="CE230" t="str">
            <v>株式会社サイバーリンクス</v>
          </cell>
          <cell r="CF230" t="str">
            <v>和歌山市紀三井寺849-3</v>
          </cell>
          <cell r="CG230" t="str">
            <v>競争性のない随意契約</v>
          </cell>
          <cell r="CH23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230">
            <v>1837080</v>
          </cell>
        </row>
        <row r="231">
          <cell r="BZ231" t="e">
            <v>#VALUE!</v>
          </cell>
          <cell r="CA231" t="e">
            <v>#VALUE!</v>
          </cell>
          <cell r="CB231" t="e">
            <v>#VALUE!</v>
          </cell>
          <cell r="CC231" t="str">
            <v>X線ＣＴ８０列　年間保守委託契約</v>
          </cell>
          <cell r="CD231">
            <v>42460</v>
          </cell>
          <cell r="CE231" t="str">
            <v>キヤノンメディカルシステムズ㈱</v>
          </cell>
          <cell r="CF231" t="str">
            <v>和歌山市福町３７番地</v>
          </cell>
          <cell r="CG231" t="str">
            <v>競争性のない随意契約</v>
          </cell>
          <cell r="CH23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1">
            <v>18792000</v>
          </cell>
        </row>
        <row r="232">
          <cell r="BZ232" t="e">
            <v>#VALUE!</v>
          </cell>
          <cell r="CA232" t="e">
            <v>#VALUE!</v>
          </cell>
          <cell r="CB232" t="e">
            <v>#VALUE!</v>
          </cell>
          <cell r="CC232" t="str">
            <v>消化器内視鏡包括保守契約</v>
          </cell>
          <cell r="CD232">
            <v>42460</v>
          </cell>
          <cell r="CE232" t="str">
            <v>(株)大黒</v>
          </cell>
          <cell r="CF232" t="str">
            <v>和歌山市手平3丁目8番43号</v>
          </cell>
          <cell r="CG232" t="str">
            <v>競争性のない随意契約</v>
          </cell>
          <cell r="CH23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2">
            <v>2945808</v>
          </cell>
        </row>
        <row r="233">
          <cell r="BZ233" t="e">
            <v>#VALUE!</v>
          </cell>
          <cell r="CA233" t="e">
            <v>#VALUE!</v>
          </cell>
          <cell r="CB233" t="e">
            <v>#VALUE!</v>
          </cell>
          <cell r="CC233" t="str">
            <v>内視鏡手術機器保守契約</v>
          </cell>
          <cell r="CD233">
            <v>42460</v>
          </cell>
          <cell r="CE233" t="str">
            <v>(株)大黒</v>
          </cell>
          <cell r="CF233" t="str">
            <v>和歌山市手平3丁目8番43号</v>
          </cell>
          <cell r="CG233" t="str">
            <v>競争性のない随意契約</v>
          </cell>
          <cell r="CH233"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233">
            <v>2174580</v>
          </cell>
        </row>
        <row r="234">
          <cell r="BZ234" t="e">
            <v>#VALUE!</v>
          </cell>
          <cell r="CA234" t="e">
            <v>#VALUE!</v>
          </cell>
          <cell r="CB234" t="e">
            <v>#VALUE!</v>
          </cell>
          <cell r="CC234" t="str">
            <v>在宅酸素供給装置等賃貸借及び保守点検業務委託</v>
          </cell>
          <cell r="CD234">
            <v>42460</v>
          </cell>
          <cell r="CE234" t="str">
            <v>帝人ヘルスケア（株）</v>
          </cell>
          <cell r="CF234" t="str">
            <v>大阪市中央区南本町2丁目2番5号</v>
          </cell>
          <cell r="CG234" t="str">
            <v>競争性のない随意契約</v>
          </cell>
          <cell r="CH234" t="str">
            <v>安全性確保のため、患者における操作習熟性の観点から従来使用している機種の継続使用が必要なため（会計規程第52条第4項に該当）</v>
          </cell>
          <cell r="CI234">
            <v>0</v>
          </cell>
        </row>
        <row r="235">
          <cell r="BZ235" t="e">
            <v>#VALUE!</v>
          </cell>
          <cell r="CA235" t="e">
            <v>#VALUE!</v>
          </cell>
          <cell r="CB235" t="e">
            <v>#VALUE!</v>
          </cell>
          <cell r="CC235" t="str">
            <v>感染性医療廃棄物収運搬契約</v>
          </cell>
          <cell r="CD235">
            <v>43524</v>
          </cell>
          <cell r="CE235" t="str">
            <v>（有）ウェイストマネジメント</v>
          </cell>
          <cell r="CF235" t="str">
            <v>和歌山県御坊市薗５０９－１６</v>
          </cell>
          <cell r="CG235" t="str">
            <v>競争性のない随意契約</v>
          </cell>
          <cell r="CH235" t="str">
            <v>診療業務に影響を及ぼすため、早急に契約する必要があった</v>
          </cell>
          <cell r="CI235">
            <v>868882</v>
          </cell>
        </row>
        <row r="236">
          <cell r="BZ236" t="e">
            <v>#VALUE!</v>
          </cell>
          <cell r="CA236" t="e">
            <v>#VALUE!</v>
          </cell>
          <cell r="CB236" t="e">
            <v>#VALUE!</v>
          </cell>
          <cell r="CC236" t="str">
            <v>後納郵便契約</v>
          </cell>
          <cell r="CD236">
            <v>42461</v>
          </cell>
          <cell r="CE236" t="str">
            <v>日本郵便株式会社</v>
          </cell>
          <cell r="CF236" t="str">
            <v>大阪市北区梅田3丁目2-4</v>
          </cell>
          <cell r="CG236" t="str">
            <v>競争性のない随意契約</v>
          </cell>
          <cell r="CH236" t="str">
            <v>業務独占により契約の相手方が特定されているため（会計規程第52条第4項に該当）</v>
          </cell>
          <cell r="CI236">
            <v>2060000</v>
          </cell>
        </row>
        <row r="237">
          <cell r="BZ237" t="e">
            <v>#VALUE!</v>
          </cell>
          <cell r="CA237" t="e">
            <v>#VALUE!</v>
          </cell>
          <cell r="CB237" t="e">
            <v>#VALUE!</v>
          </cell>
          <cell r="CC237" t="str">
            <v>水道契約</v>
          </cell>
          <cell r="CD237">
            <v>42461</v>
          </cell>
          <cell r="CE237" t="str">
            <v>田辺市水道事業所</v>
          </cell>
          <cell r="CF237" t="str">
            <v>和歌山県田辺市万呂786</v>
          </cell>
          <cell r="CG237" t="str">
            <v>競争性のない随意契約</v>
          </cell>
          <cell r="CH237" t="str">
            <v>地域独占により契約の相手方が特定されているため（会計規程第52条第4項に該当）</v>
          </cell>
          <cell r="CI237">
            <v>19175000</v>
          </cell>
        </row>
        <row r="238">
          <cell r="BZ238" t="e">
            <v>#VALUE!</v>
          </cell>
          <cell r="CA238" t="e">
            <v>#VALUE!</v>
          </cell>
          <cell r="CB238" t="e">
            <v>#VALUE!</v>
          </cell>
          <cell r="CC238" t="str">
            <v>平成２８年度電力供給契約</v>
          </cell>
          <cell r="CD238">
            <v>42461</v>
          </cell>
          <cell r="CE238" t="str">
            <v>関西電力株式会社</v>
          </cell>
          <cell r="CF238" t="str">
            <v>大阪市北区中之島３丁目３番２２号</v>
          </cell>
          <cell r="CG238" t="str">
            <v>競争性のない随意契約</v>
          </cell>
          <cell r="CH238" t="str">
            <v>地域独占により契約の相手方が特定されているため（提供を行うことが可能な業者が一であることを確認した場合に限る）（会計規程第52条第4項に該当）</v>
          </cell>
          <cell r="CI238">
            <v>96000000</v>
          </cell>
        </row>
        <row r="239">
          <cell r="BZ239" t="e">
            <v>#VALUE!</v>
          </cell>
          <cell r="CA239" t="e">
            <v>#VALUE!</v>
          </cell>
          <cell r="CB239" t="e">
            <v>#VALUE!</v>
          </cell>
          <cell r="CC239" t="str">
            <v>電話の回線使用料</v>
          </cell>
          <cell r="CD239">
            <v>42461</v>
          </cell>
          <cell r="CE239" t="str">
            <v>西日本電信電話(株)田辺支店</v>
          </cell>
          <cell r="CF239" t="str">
            <v>和歌山県田辺市上屋敷町31の１</v>
          </cell>
          <cell r="CG239" t="str">
            <v>競争性のない随意契約</v>
          </cell>
          <cell r="CH239" t="str">
            <v>地域独占により契約の相手方が特定されているため（提供を行うことが可能な業者が一であることを確認した場合に限る）（会計規程第52条第4項に該当）</v>
          </cell>
          <cell r="CI239">
            <v>3546000</v>
          </cell>
        </row>
        <row r="240">
          <cell r="BZ240" t="e">
            <v>#VALUE!</v>
          </cell>
          <cell r="CA240" t="e">
            <v>#VALUE!</v>
          </cell>
          <cell r="CB240" t="e">
            <v>#VALUE!</v>
          </cell>
          <cell r="CC240" t="str">
            <v>経皮的人工心肺装置</v>
          </cell>
          <cell r="CD240">
            <v>42486</v>
          </cell>
          <cell r="CE240" t="str">
            <v>(株)大黒</v>
          </cell>
          <cell r="CF240" t="str">
            <v>和歌山市手平3丁目8番43号</v>
          </cell>
          <cell r="CG240" t="str">
            <v>一般競争契約</v>
          </cell>
          <cell r="CH240" t="str">
            <v/>
          </cell>
          <cell r="CI240">
            <v>15444000</v>
          </cell>
        </row>
        <row r="241">
          <cell r="BZ241" t="e">
            <v>#VALUE!</v>
          </cell>
          <cell r="CA241" t="e">
            <v>#VALUE!</v>
          </cell>
          <cell r="CB241" t="e">
            <v>#VALUE!</v>
          </cell>
          <cell r="CC241" t="str">
            <v>医事業務派遣契約　一式</v>
          </cell>
          <cell r="CD241">
            <v>42486</v>
          </cell>
          <cell r="CE241" t="str">
            <v>(株)ﾆﾁｲ学館</v>
          </cell>
          <cell r="CF241" t="str">
            <v>東京都千代田区神田駿河台2の9</v>
          </cell>
          <cell r="CG241" t="str">
            <v>一般競争契約</v>
          </cell>
          <cell r="CH241" t="str">
            <v/>
          </cell>
          <cell r="CI241">
            <v>2384928</v>
          </cell>
        </row>
        <row r="242">
          <cell r="BZ242" t="e">
            <v>#VALUE!</v>
          </cell>
          <cell r="CA242" t="e">
            <v>#VALUE!</v>
          </cell>
          <cell r="CB242" t="e">
            <v>#VALUE!</v>
          </cell>
          <cell r="CC242" t="str">
            <v>検体検査機器　一式</v>
          </cell>
          <cell r="CD242">
            <v>42488</v>
          </cell>
          <cell r="CE242" t="str">
            <v>アルフレッサ株式会社　田辺支店</v>
          </cell>
          <cell r="CF242" t="str">
            <v>和歌山県田辺市元町1130番地</v>
          </cell>
          <cell r="CG242" t="str">
            <v>一般競争契約</v>
          </cell>
          <cell r="CH242" t="str">
            <v/>
          </cell>
          <cell r="CI242">
            <v>49140000</v>
          </cell>
        </row>
        <row r="243">
          <cell r="BZ243" t="e">
            <v>#VALUE!</v>
          </cell>
          <cell r="CA243" t="e">
            <v>#VALUE!</v>
          </cell>
          <cell r="CB243" t="e">
            <v>#VALUE!</v>
          </cell>
          <cell r="CC243" t="str">
            <v>血圧脈派検査装置</v>
          </cell>
          <cell r="CD243">
            <v>42500</v>
          </cell>
          <cell r="CE243" t="str">
            <v>セイコーメディカル（株）</v>
          </cell>
          <cell r="CF243" t="str">
            <v>和歌山市西浜865番地の4</v>
          </cell>
          <cell r="CG243">
            <v>0</v>
          </cell>
          <cell r="CH243" t="str">
            <v>契約事務取扱細則第17条3第1項第6号に基づく少額随意契約</v>
          </cell>
          <cell r="CI243">
            <v>1209600</v>
          </cell>
        </row>
        <row r="244">
          <cell r="BZ244" t="e">
            <v>#VALUE!</v>
          </cell>
          <cell r="CA244" t="e">
            <v>#VALUE!</v>
          </cell>
          <cell r="CB244" t="e">
            <v>#VALUE!</v>
          </cell>
          <cell r="CC244" t="str">
            <v>自動火災報知受信機等更新整備工事</v>
          </cell>
          <cell r="CD244">
            <v>42503</v>
          </cell>
          <cell r="CE244" t="str">
            <v>（株）第一テック</v>
          </cell>
          <cell r="CF244" t="str">
            <v>和歌山県田辺市稲成町３３６－１</v>
          </cell>
          <cell r="CG244" t="str">
            <v>一般競争契約</v>
          </cell>
          <cell r="CH244" t="str">
            <v/>
          </cell>
          <cell r="CI244">
            <v>42967800</v>
          </cell>
        </row>
        <row r="245">
          <cell r="BZ245" t="e">
            <v>#VALUE!</v>
          </cell>
          <cell r="CA245" t="e">
            <v>#VALUE!</v>
          </cell>
          <cell r="CB245" t="e">
            <v>#VALUE!</v>
          </cell>
          <cell r="CC245" t="str">
            <v>医薬品本部共同入札</v>
          </cell>
          <cell r="CD245">
            <v>42521</v>
          </cell>
          <cell r="CE245" t="str">
            <v>アルフレッサ株式会社　田辺支店</v>
          </cell>
          <cell r="CF245" t="str">
            <v>和歌山県田辺市元町1130番地</v>
          </cell>
          <cell r="CG245" t="str">
            <v>一般競争契約</v>
          </cell>
          <cell r="CH245" t="str">
            <v/>
          </cell>
          <cell r="CI245">
            <v>0</v>
          </cell>
        </row>
        <row r="246">
          <cell r="BZ246" t="e">
            <v>#VALUE!</v>
          </cell>
          <cell r="CA246" t="e">
            <v>#VALUE!</v>
          </cell>
          <cell r="CB246" t="e">
            <v>#VALUE!</v>
          </cell>
          <cell r="CC246" t="str">
            <v>医薬品本部共同入札</v>
          </cell>
          <cell r="CD246">
            <v>42521</v>
          </cell>
          <cell r="CE246" t="str">
            <v>株式会社 ｹｰｴｽｹｰ 紀南支店</v>
          </cell>
          <cell r="CF246" t="str">
            <v>和歌山県西牟婁郡上富田町南紀の台67-2</v>
          </cell>
          <cell r="CG246" t="str">
            <v>一般競争契約</v>
          </cell>
          <cell r="CH246" t="str">
            <v/>
          </cell>
          <cell r="CI246">
            <v>0</v>
          </cell>
        </row>
        <row r="247">
          <cell r="BZ247" t="e">
            <v>#VALUE!</v>
          </cell>
          <cell r="CA247" t="e">
            <v>#VALUE!</v>
          </cell>
          <cell r="CB247" t="e">
            <v>#VALUE!</v>
          </cell>
          <cell r="CC247" t="str">
            <v>医薬品本部共同入札</v>
          </cell>
          <cell r="CD247">
            <v>42521</v>
          </cell>
          <cell r="CE247" t="str">
            <v>（株）スズケン田辺支店</v>
          </cell>
          <cell r="CF247" t="str">
            <v>和歌山県田辺市新万26番17号</v>
          </cell>
          <cell r="CG247" t="str">
            <v>一般競争契約</v>
          </cell>
          <cell r="CH247" t="str">
            <v/>
          </cell>
          <cell r="CI247">
            <v>0</v>
          </cell>
        </row>
        <row r="248">
          <cell r="BZ248" t="e">
            <v>#VALUE!</v>
          </cell>
          <cell r="CA248" t="e">
            <v>#VALUE!</v>
          </cell>
          <cell r="CB248" t="e">
            <v>#VALUE!</v>
          </cell>
          <cell r="CC248" t="str">
            <v>医薬品本部共同入札</v>
          </cell>
          <cell r="CD248">
            <v>42521</v>
          </cell>
          <cell r="CE248" t="str">
            <v>株式会社メディセオ</v>
          </cell>
          <cell r="CF248" t="str">
            <v>東京都中央区八重洲二丁目7番15号</v>
          </cell>
          <cell r="CG248" t="str">
            <v>一般競争契約</v>
          </cell>
          <cell r="CH248" t="str">
            <v/>
          </cell>
          <cell r="CI248">
            <v>0</v>
          </cell>
        </row>
        <row r="249">
          <cell r="BZ249" t="e">
            <v>#VALUE!</v>
          </cell>
          <cell r="CA249" t="e">
            <v>#VALUE!</v>
          </cell>
          <cell r="CB249" t="e">
            <v>#VALUE!</v>
          </cell>
          <cell r="CC249" t="str">
            <v>医療用液化ヘリウムガス</v>
          </cell>
          <cell r="CD249">
            <v>42523</v>
          </cell>
          <cell r="CE249" t="str">
            <v>セイコーメディカル（株）</v>
          </cell>
          <cell r="CF249" t="str">
            <v>和歌山市西浜865番地の4</v>
          </cell>
          <cell r="CG249" t="str">
            <v>競争性のない随意契約</v>
          </cell>
          <cell r="CH249" t="str">
            <v>契約事務取扱細則第17条3第1項第6号に基づく少額随意契約</v>
          </cell>
          <cell r="CI249">
            <v>1188000</v>
          </cell>
        </row>
        <row r="250">
          <cell r="BZ250" t="e">
            <v>#VALUE!</v>
          </cell>
          <cell r="CA250" t="e">
            <v>#VALUE!</v>
          </cell>
          <cell r="CB250" t="e">
            <v>#VALUE!</v>
          </cell>
          <cell r="CC250" t="str">
            <v>感染性医療廃棄物処分契約</v>
          </cell>
          <cell r="CD250">
            <v>43524</v>
          </cell>
          <cell r="CE250" t="str">
            <v>株式会社産九</v>
          </cell>
          <cell r="CF250" t="str">
            <v>和歌山県和歌山市湊字青岸坪1532-1354-1　</v>
          </cell>
          <cell r="CG250" t="str">
            <v>競争性のない随意契約</v>
          </cell>
          <cell r="CH250" t="str">
            <v>診療業務に影響を及ぼすため、早急に契約する必要があった</v>
          </cell>
          <cell r="CI250">
            <v>519221</v>
          </cell>
        </row>
        <row r="251">
          <cell r="BZ251" t="e">
            <v>#VALUE!</v>
          </cell>
          <cell r="CA251" t="e">
            <v>#VALUE!</v>
          </cell>
          <cell r="CB251" t="e">
            <v>#VALUE!</v>
          </cell>
          <cell r="CC251" t="str">
            <v>エアウェイマネジメント　一式</v>
          </cell>
          <cell r="CD251">
            <v>42543</v>
          </cell>
          <cell r="CE251" t="str">
            <v>(株)大黒</v>
          </cell>
          <cell r="CF251" t="str">
            <v>和歌山市手平3丁目8番43号</v>
          </cell>
          <cell r="CG251">
            <v>0</v>
          </cell>
          <cell r="CH251" t="str">
            <v>契約事務取扱細則第17条3第1項第6号に基づく少額随意契約</v>
          </cell>
          <cell r="CI251">
            <v>1492992</v>
          </cell>
        </row>
        <row r="252">
          <cell r="BZ252" t="e">
            <v>#VALUE!</v>
          </cell>
          <cell r="CA252" t="e">
            <v>#VALUE!</v>
          </cell>
          <cell r="CB252" t="e">
            <v>#VALUE!</v>
          </cell>
          <cell r="CC252" t="str">
            <v>バイオハザード対策用クラスⅡキャビネット　一式</v>
          </cell>
          <cell r="CD252">
            <v>42544</v>
          </cell>
          <cell r="CE252" t="str">
            <v>セイコーメディカル（株）</v>
          </cell>
          <cell r="CF252" t="str">
            <v>和歌山市西浜865番地の4</v>
          </cell>
          <cell r="CG252">
            <v>0</v>
          </cell>
          <cell r="CH252" t="str">
            <v>契約事務取扱細則第17条3第1項第6号に基づく少額随意契約</v>
          </cell>
          <cell r="CI252">
            <v>1576800</v>
          </cell>
        </row>
        <row r="253">
          <cell r="BZ253" t="e">
            <v>#VALUE!</v>
          </cell>
          <cell r="CA253" t="e">
            <v>#VALUE!</v>
          </cell>
          <cell r="CB253" t="e">
            <v>#VALUE!</v>
          </cell>
          <cell r="CC253" t="str">
            <v>感染対策空気清浄ユニット　一式</v>
          </cell>
          <cell r="CD253">
            <v>42544</v>
          </cell>
          <cell r="CE253" t="str">
            <v>セイコーメディカル（株）</v>
          </cell>
          <cell r="CF253" t="str">
            <v>和歌山市西浜865番地の4</v>
          </cell>
          <cell r="CG253">
            <v>0</v>
          </cell>
          <cell r="CH253" t="str">
            <v>契約事務取扱細則第17条3第1項第6号に基づく少額随意契約</v>
          </cell>
          <cell r="CI253">
            <v>1598400</v>
          </cell>
        </row>
        <row r="254">
          <cell r="BZ254" t="e">
            <v>#VALUE!</v>
          </cell>
          <cell r="CA254" t="e">
            <v>#VALUE!</v>
          </cell>
          <cell r="CB254" t="e">
            <v>#VALUE!</v>
          </cell>
          <cell r="CC254" t="str">
            <v>上部消化器官汎用ビデオスコープ　３本</v>
          </cell>
          <cell r="CD254">
            <v>42545</v>
          </cell>
          <cell r="CE254" t="str">
            <v>(株)大黒</v>
          </cell>
          <cell r="CF254" t="str">
            <v>和歌山市手平3丁目8番43号</v>
          </cell>
          <cell r="CG254" t="str">
            <v>一般競争契約</v>
          </cell>
          <cell r="CH254" t="str">
            <v/>
          </cell>
          <cell r="CI254">
            <v>10368000</v>
          </cell>
        </row>
        <row r="255">
          <cell r="BZ255" t="e">
            <v>#VALUE!</v>
          </cell>
          <cell r="CA255" t="e">
            <v>#VALUE!</v>
          </cell>
          <cell r="CB255" t="e">
            <v>#VALUE!</v>
          </cell>
          <cell r="CC255" t="str">
            <v>大腸ビデオスコープ　２本</v>
          </cell>
          <cell r="CD255">
            <v>42545</v>
          </cell>
          <cell r="CE255" t="str">
            <v>(株)大黒</v>
          </cell>
          <cell r="CF255" t="str">
            <v>和歌山市手平3丁目8番43号</v>
          </cell>
          <cell r="CG255" t="str">
            <v>一般競争契約</v>
          </cell>
          <cell r="CH255" t="str">
            <v/>
          </cell>
          <cell r="CI255">
            <v>7614000</v>
          </cell>
        </row>
        <row r="256">
          <cell r="BZ256" t="e">
            <v>#VALUE!</v>
          </cell>
          <cell r="CA256" t="e">
            <v>#VALUE!</v>
          </cell>
          <cell r="CB256" t="e">
            <v>#VALUE!</v>
          </cell>
          <cell r="CC256" t="str">
            <v>気管支ビデオスコープ　１本</v>
          </cell>
          <cell r="CD256">
            <v>42545</v>
          </cell>
          <cell r="CE256" t="str">
            <v>(株)大黒</v>
          </cell>
          <cell r="CF256" t="str">
            <v>和歌山市手平3丁目8番43号</v>
          </cell>
          <cell r="CG256" t="str">
            <v>一般競争契約</v>
          </cell>
          <cell r="CH256" t="str">
            <v/>
          </cell>
          <cell r="CI256">
            <v>2937600</v>
          </cell>
        </row>
        <row r="257">
          <cell r="BZ257" t="e">
            <v>#VALUE!</v>
          </cell>
          <cell r="CA257" t="e">
            <v>#VALUE!</v>
          </cell>
          <cell r="CB257" t="e">
            <v>#VALUE!</v>
          </cell>
          <cell r="CC257" t="str">
            <v>ビデオシステムセンター　１式</v>
          </cell>
          <cell r="CD257">
            <v>42545</v>
          </cell>
          <cell r="CE257" t="str">
            <v>(株)大黒</v>
          </cell>
          <cell r="CF257" t="str">
            <v>和歌山市手平3丁目8番43号</v>
          </cell>
          <cell r="CG257" t="str">
            <v>一般競争契約</v>
          </cell>
          <cell r="CH257" t="str">
            <v/>
          </cell>
          <cell r="CI257">
            <v>7257600</v>
          </cell>
        </row>
        <row r="258">
          <cell r="BZ258" t="e">
            <v>#VALUE!</v>
          </cell>
          <cell r="CA258" t="e">
            <v>#VALUE!</v>
          </cell>
          <cell r="CB258" t="e">
            <v>#VALUE!</v>
          </cell>
          <cell r="CC258" t="str">
            <v>A重油購入契約（第２四半期分）</v>
          </cell>
          <cell r="CD258">
            <v>42545</v>
          </cell>
          <cell r="CE258" t="str">
            <v>大岩石油株式会社</v>
          </cell>
          <cell r="CF258" t="str">
            <v>和歌山市築港1丁目6番地</v>
          </cell>
          <cell r="CG258" t="str">
            <v>一般競争契約</v>
          </cell>
          <cell r="CH258" t="str">
            <v/>
          </cell>
          <cell r="CI258">
            <v>2346624</v>
          </cell>
        </row>
        <row r="259">
          <cell r="BZ259" t="e">
            <v>#VALUE!</v>
          </cell>
          <cell r="CA259" t="e">
            <v>#VALUE!</v>
          </cell>
          <cell r="CB259" t="e">
            <v>#VALUE!</v>
          </cell>
          <cell r="CC259" t="str">
            <v>外部委託検査</v>
          </cell>
          <cell r="CD259">
            <v>42551</v>
          </cell>
          <cell r="CE259" t="str">
            <v>(株)ＬＳＩﾒﾃﾞｲｴﾝｽ</v>
          </cell>
          <cell r="CF259" t="str">
            <v>東京都港区芝浦４－２－８</v>
          </cell>
          <cell r="CG259" t="str">
            <v>一般競争契約</v>
          </cell>
          <cell r="CH259" t="str">
            <v/>
          </cell>
          <cell r="CI259">
            <v>51619176</v>
          </cell>
        </row>
        <row r="260">
          <cell r="BZ260" t="e">
            <v>#VALUE!</v>
          </cell>
          <cell r="CA260" t="e">
            <v>#VALUE!</v>
          </cell>
          <cell r="CB260" t="e">
            <v>#VALUE!</v>
          </cell>
          <cell r="CC260" t="str">
            <v>外部委託検査</v>
          </cell>
          <cell r="CD260">
            <v>42551</v>
          </cell>
          <cell r="CE260" t="str">
            <v>(株)ｴｽｱｰﾙｴﾙ</v>
          </cell>
          <cell r="CF260" t="str">
            <v>東京都新宿区西新宿二丁目1番1号</v>
          </cell>
          <cell r="CG260" t="str">
            <v>一般競争契約</v>
          </cell>
          <cell r="CH260" t="str">
            <v/>
          </cell>
          <cell r="CI260">
            <v>6793778</v>
          </cell>
        </row>
        <row r="261">
          <cell r="BZ261" t="e">
            <v>#VALUE!</v>
          </cell>
          <cell r="CA261" t="e">
            <v>#VALUE!</v>
          </cell>
          <cell r="CB261" t="e">
            <v>#VALUE!</v>
          </cell>
          <cell r="CC261" t="str">
            <v>防犯カメラ設置</v>
          </cell>
          <cell r="CD261">
            <v>42557</v>
          </cell>
          <cell r="CE261" t="str">
            <v>セコム（株）</v>
          </cell>
          <cell r="CF261" t="str">
            <v>京都市伏見区竹田鳥羽殿町９メモワールビル５階</v>
          </cell>
          <cell r="CG261">
            <v>0</v>
          </cell>
          <cell r="CH261" t="str">
            <v>契約事務取扱細則第17条3第1項第6号に基づく少額随意契約</v>
          </cell>
          <cell r="CI261">
            <v>1324213.9200000002</v>
          </cell>
        </row>
        <row r="262">
          <cell r="BZ262" t="e">
            <v>#VALUE!</v>
          </cell>
          <cell r="CA262" t="e">
            <v>#VALUE!</v>
          </cell>
          <cell r="CB262" t="e">
            <v>#VALUE!</v>
          </cell>
          <cell r="CC262" t="str">
            <v>患者送迎車両運行業務委託</v>
          </cell>
          <cell r="CD262">
            <v>42559</v>
          </cell>
          <cell r="CE262" t="str">
            <v>白浜第一交通株式会社</v>
          </cell>
          <cell r="CF262" t="str">
            <v>和歌山県西牟婁郡白浜町３０８６</v>
          </cell>
          <cell r="CG262" t="str">
            <v>一般競争契約</v>
          </cell>
          <cell r="CH262" t="str">
            <v/>
          </cell>
          <cell r="CI262">
            <v>1944000</v>
          </cell>
        </row>
        <row r="263">
          <cell r="BZ263" t="e">
            <v>#VALUE!</v>
          </cell>
          <cell r="CA263" t="e">
            <v>#VALUE!</v>
          </cell>
          <cell r="CB263" t="e">
            <v>#VALUE!</v>
          </cell>
          <cell r="CC263" t="str">
            <v>地下ボイラー室インバーター取替工事</v>
          </cell>
          <cell r="CD263">
            <v>42564</v>
          </cell>
          <cell r="CE263" t="str">
            <v>（株）第一テック</v>
          </cell>
          <cell r="CF263" t="str">
            <v>和歌山県田辺市稲成町３３６－１</v>
          </cell>
          <cell r="CG263">
            <v>0</v>
          </cell>
          <cell r="CH263" t="str">
            <v>契約事務取扱細則第17条3第1項第6号に基づく少額随意契約</v>
          </cell>
          <cell r="CI263">
            <v>1188000</v>
          </cell>
        </row>
        <row r="264">
          <cell r="BZ264" t="e">
            <v>#VALUE!</v>
          </cell>
          <cell r="CA264" t="e">
            <v>#VALUE!</v>
          </cell>
          <cell r="CB264" t="e">
            <v>#VALUE!</v>
          </cell>
          <cell r="CC264" t="str">
            <v>浄化槽ブロワ取替工事</v>
          </cell>
          <cell r="CD264">
            <v>42571</v>
          </cell>
          <cell r="CE264" t="str">
            <v>田辺環境管理ｾﾝﾀｰ</v>
          </cell>
          <cell r="CF264" t="str">
            <v>和歌山県田辺市新庄町1872-34</v>
          </cell>
          <cell r="CG264">
            <v>0</v>
          </cell>
          <cell r="CH264" t="str">
            <v>契約事務取扱細則第17条3第1項第6号に基づく少額随意契約</v>
          </cell>
          <cell r="CI264">
            <v>1599480</v>
          </cell>
        </row>
        <row r="265">
          <cell r="BZ265" t="e">
            <v>#VALUE!</v>
          </cell>
          <cell r="CA265" t="e">
            <v>#VALUE!</v>
          </cell>
          <cell r="CB265" t="e">
            <v>#VALUE!</v>
          </cell>
          <cell r="CC265" t="str">
            <v>中央材料業務委託契約</v>
          </cell>
          <cell r="CD265">
            <v>42572</v>
          </cell>
          <cell r="CE265" t="str">
            <v>ケアライフ・メディカルサプライ株式会社</v>
          </cell>
          <cell r="CF265" t="str">
            <v>堺市西区浜寺石津町２丁目１番６号</v>
          </cell>
          <cell r="CG265" t="str">
            <v>一般競争契約</v>
          </cell>
          <cell r="CH265" t="str">
            <v/>
          </cell>
          <cell r="CI265">
            <v>28512000</v>
          </cell>
        </row>
        <row r="266">
          <cell r="BZ266" t="e">
            <v>#VALUE!</v>
          </cell>
          <cell r="CA266" t="e">
            <v>#VALUE!</v>
          </cell>
          <cell r="CB266" t="e">
            <v>#VALUE!</v>
          </cell>
          <cell r="CC266" t="str">
            <v>検査試薬購入契約</v>
          </cell>
          <cell r="CD266">
            <v>42578</v>
          </cell>
          <cell r="CE266" t="str">
            <v>アルフレッサ株式会社　田辺支店</v>
          </cell>
          <cell r="CF266" t="str">
            <v>和歌山県田辺市元町1130番地</v>
          </cell>
          <cell r="CG266" t="str">
            <v>一般競争契約</v>
          </cell>
          <cell r="CH266" t="str">
            <v/>
          </cell>
          <cell r="CI266">
            <v>62632934</v>
          </cell>
        </row>
        <row r="267">
          <cell r="BZ267" t="e">
            <v>#VALUE!</v>
          </cell>
          <cell r="CA267" t="e">
            <v>#VALUE!</v>
          </cell>
          <cell r="CB267" t="e">
            <v>#VALUE!</v>
          </cell>
          <cell r="CC267" t="str">
            <v>検査試薬購入契約</v>
          </cell>
          <cell r="CD267">
            <v>42578</v>
          </cell>
          <cell r="CE267" t="str">
            <v>（株）スズケン田辺支店</v>
          </cell>
          <cell r="CF267" t="str">
            <v>和歌山県田辺市新万26番17号</v>
          </cell>
          <cell r="CG267" t="str">
            <v>一般競争契約</v>
          </cell>
          <cell r="CH267" t="str">
            <v/>
          </cell>
          <cell r="CI267">
            <v>140400</v>
          </cell>
        </row>
        <row r="268">
          <cell r="BZ268" t="e">
            <v>#VALUE!</v>
          </cell>
          <cell r="CA268" t="e">
            <v>#VALUE!</v>
          </cell>
          <cell r="CB268" t="e">
            <v>#VALUE!</v>
          </cell>
          <cell r="CC268" t="str">
            <v>検査試薬購入契約</v>
          </cell>
          <cell r="CD268">
            <v>42578</v>
          </cell>
          <cell r="CE268" t="str">
            <v>セイコーメディカル（株）</v>
          </cell>
          <cell r="CF268" t="str">
            <v>和歌山市西浜865番地の4</v>
          </cell>
          <cell r="CG268" t="str">
            <v>一般競争契約</v>
          </cell>
          <cell r="CH268" t="str">
            <v/>
          </cell>
          <cell r="CI268">
            <v>570650</v>
          </cell>
        </row>
        <row r="269">
          <cell r="BZ269" t="e">
            <v>#VALUE!</v>
          </cell>
          <cell r="CA269" t="e">
            <v>#VALUE!</v>
          </cell>
          <cell r="CB269" t="e">
            <v>#VALUE!</v>
          </cell>
          <cell r="CC269" t="str">
            <v>検査試薬購入契約</v>
          </cell>
          <cell r="CD269">
            <v>42578</v>
          </cell>
          <cell r="CE269" t="str">
            <v>竹内化学(株)</v>
          </cell>
          <cell r="CF269" t="str">
            <v>和歌山市弁財天丁63番地</v>
          </cell>
          <cell r="CG269" t="str">
            <v>一般競争契約</v>
          </cell>
          <cell r="CH269" t="str">
            <v/>
          </cell>
          <cell r="CI269">
            <v>13414308</v>
          </cell>
        </row>
        <row r="270">
          <cell r="BZ270" t="e">
            <v>#VALUE!</v>
          </cell>
          <cell r="CA270" t="e">
            <v>#VALUE!</v>
          </cell>
          <cell r="CB270" t="e">
            <v>#VALUE!</v>
          </cell>
          <cell r="CC270" t="str">
            <v>検査試薬購入契約</v>
          </cell>
          <cell r="CD270">
            <v>42578</v>
          </cell>
          <cell r="CE270" t="str">
            <v>八洲薬品(株)和歌山営業所</v>
          </cell>
          <cell r="CF270" t="str">
            <v>和歌山市鳴神746-3番地</v>
          </cell>
          <cell r="CG270" t="str">
            <v>一般競争契約</v>
          </cell>
          <cell r="CH270" t="str">
            <v/>
          </cell>
          <cell r="CI270">
            <v>262850</v>
          </cell>
        </row>
        <row r="271">
          <cell r="BZ271" t="e">
            <v>#VALUE!</v>
          </cell>
          <cell r="CA271" t="e">
            <v>#VALUE!</v>
          </cell>
          <cell r="CB271" t="e">
            <v>#VALUE!</v>
          </cell>
          <cell r="CC271" t="str">
            <v>検査試薬購入契約</v>
          </cell>
          <cell r="CD271">
            <v>42578</v>
          </cell>
          <cell r="CE271" t="str">
            <v>宮野医療器㈱</v>
          </cell>
          <cell r="CF271" t="str">
            <v>和歌山市秋月４１２－１</v>
          </cell>
          <cell r="CG271" t="str">
            <v>一般競争契約</v>
          </cell>
          <cell r="CH271" t="str">
            <v/>
          </cell>
          <cell r="CI271">
            <v>103701</v>
          </cell>
        </row>
        <row r="272">
          <cell r="BZ272" t="e">
            <v>#VALUE!</v>
          </cell>
          <cell r="CA272" t="e">
            <v>#VALUE!</v>
          </cell>
          <cell r="CB272" t="e">
            <v>#VALUE!</v>
          </cell>
          <cell r="CC272" t="str">
            <v>非感染性医療廃棄物収運搬契約</v>
          </cell>
          <cell r="CD272">
            <v>43524</v>
          </cell>
          <cell r="CE272" t="str">
            <v>（有）ウェイストマネジメント</v>
          </cell>
          <cell r="CF272" t="str">
            <v>和歌山県御坊市薗５０９－１６</v>
          </cell>
          <cell r="CG272" t="str">
            <v>競争性のない随意契約</v>
          </cell>
          <cell r="CH272" t="str">
            <v>診療業務に影響を及ぼすため、早急に契約する必要があった</v>
          </cell>
          <cell r="CI272">
            <v>60307</v>
          </cell>
        </row>
        <row r="273">
          <cell r="BZ273" t="e">
            <v>#VALUE!</v>
          </cell>
          <cell r="CA273" t="e">
            <v>#VALUE!</v>
          </cell>
          <cell r="CB273" t="e">
            <v>#VALUE!</v>
          </cell>
          <cell r="CC273" t="str">
            <v>非感染性医療廃棄物処分契約</v>
          </cell>
          <cell r="CD273">
            <v>43524</v>
          </cell>
          <cell r="CE273" t="str">
            <v>株式会社産九</v>
          </cell>
          <cell r="CF273" t="str">
            <v>和歌山県和歌山市湊字青岸坪1532-1354-1　</v>
          </cell>
          <cell r="CG273" t="str">
            <v>競争性のない随意契約</v>
          </cell>
          <cell r="CH273" t="str">
            <v>診療業務に影響を及ぼすため、早急に契約する必要があった</v>
          </cell>
          <cell r="CI273">
            <v>157896</v>
          </cell>
        </row>
        <row r="274">
          <cell r="BZ274" t="e">
            <v>#VALUE!</v>
          </cell>
          <cell r="CA274" t="e">
            <v>#VALUE!</v>
          </cell>
          <cell r="CB274" t="e">
            <v>#VALUE!</v>
          </cell>
          <cell r="CC274" t="str">
            <v>病院情報システム運用管理業務　一式</v>
          </cell>
          <cell r="CD274">
            <v>42537</v>
          </cell>
          <cell r="CE274" t="str">
            <v>ワールドビジネスセンター株式会社</v>
          </cell>
          <cell r="CF274" t="str">
            <v>京都市南区西九条東御幸田町２５番２</v>
          </cell>
          <cell r="CG274" t="str">
            <v>一般競争契約</v>
          </cell>
          <cell r="CH274" t="str">
            <v/>
          </cell>
          <cell r="CI274">
            <v>49766400</v>
          </cell>
        </row>
        <row r="275">
          <cell r="BZ275" t="e">
            <v>#VALUE!</v>
          </cell>
          <cell r="CA275" t="e">
            <v>#VALUE!</v>
          </cell>
          <cell r="CB275" t="e">
            <v>#VALUE!</v>
          </cell>
          <cell r="CC275" t="str">
            <v>一般廃棄物収集運搬及び処分契約　１式</v>
          </cell>
          <cell r="CD275">
            <v>42977</v>
          </cell>
          <cell r="CE275" t="str">
            <v>有限会社国辰商事</v>
          </cell>
          <cell r="CF275" t="str">
            <v>和歌山県田辺市下三栖１４９９－６７</v>
          </cell>
          <cell r="CG275" t="str">
            <v>一般競争契約</v>
          </cell>
          <cell r="CH275" t="str">
            <v/>
          </cell>
          <cell r="CI275">
            <v>9777024</v>
          </cell>
        </row>
        <row r="276">
          <cell r="BZ276" t="e">
            <v>#VALUE!</v>
          </cell>
          <cell r="CA276" t="e">
            <v>#VALUE!</v>
          </cell>
          <cell r="CB276" t="e">
            <v>#VALUE!</v>
          </cell>
          <cell r="CC276" t="str">
            <v>医薬品購入契約</v>
          </cell>
          <cell r="CD276">
            <v>43346</v>
          </cell>
          <cell r="CE276" t="str">
            <v>株式会社 ｹｰｴｽｹｰ 紀南支店</v>
          </cell>
          <cell r="CF276" t="str">
            <v>和歌山県西牟婁郡上富田町南紀の台67-2</v>
          </cell>
          <cell r="CG276" t="str">
            <v>一般競争契約</v>
          </cell>
          <cell r="CH276" t="str">
            <v/>
          </cell>
          <cell r="CI276">
            <v>3422207</v>
          </cell>
        </row>
        <row r="277">
          <cell r="BZ277" t="e">
            <v>#VALUE!</v>
          </cell>
          <cell r="CA277" t="e">
            <v>#VALUE!</v>
          </cell>
          <cell r="CB277" t="e">
            <v>#VALUE!</v>
          </cell>
          <cell r="CC277" t="str">
            <v>医薬品購入契約</v>
          </cell>
          <cell r="CD277">
            <v>43346</v>
          </cell>
          <cell r="CE277" t="str">
            <v>アルフレッサ株式会社　田辺支店</v>
          </cell>
          <cell r="CF277" t="str">
            <v>和歌山県田辺市元町1130番地</v>
          </cell>
          <cell r="CG277" t="str">
            <v>一般競争契約</v>
          </cell>
          <cell r="CH277" t="str">
            <v/>
          </cell>
          <cell r="CI277">
            <v>2696627</v>
          </cell>
        </row>
        <row r="278">
          <cell r="BZ278" t="e">
            <v>#VALUE!</v>
          </cell>
          <cell r="CA278" t="e">
            <v>#VALUE!</v>
          </cell>
          <cell r="CB278" t="e">
            <v>#VALUE!</v>
          </cell>
          <cell r="CC278" t="str">
            <v>医薬品購入契約</v>
          </cell>
          <cell r="CD278">
            <v>43346</v>
          </cell>
          <cell r="CE278" t="str">
            <v>株式会社メディセオ</v>
          </cell>
          <cell r="CF278" t="str">
            <v>東京都中央区八重洲二丁目7番15号</v>
          </cell>
          <cell r="CG278" t="str">
            <v>一般競争契約</v>
          </cell>
          <cell r="CH278" t="str">
            <v/>
          </cell>
          <cell r="CI278">
            <v>1718813</v>
          </cell>
        </row>
        <row r="279">
          <cell r="BZ279" t="e">
            <v>#VALUE!</v>
          </cell>
          <cell r="CA279" t="e">
            <v>#VALUE!</v>
          </cell>
          <cell r="CB279" t="e">
            <v>#VALUE!</v>
          </cell>
          <cell r="CC279" t="str">
            <v>医薬品購入契約</v>
          </cell>
          <cell r="CD279">
            <v>43346</v>
          </cell>
          <cell r="CE279" t="str">
            <v>（株）スズケン田辺支店</v>
          </cell>
          <cell r="CF279" t="str">
            <v>和歌山県田辺市新万26番17号</v>
          </cell>
          <cell r="CG279" t="str">
            <v>一般競争契約</v>
          </cell>
          <cell r="CH279" t="str">
            <v/>
          </cell>
          <cell r="CI279">
            <v>868502</v>
          </cell>
        </row>
        <row r="280">
          <cell r="BZ280" t="e">
            <v>#VALUE!</v>
          </cell>
          <cell r="CA280" t="e">
            <v>#VALUE!</v>
          </cell>
          <cell r="CB280" t="e">
            <v>#VALUE!</v>
          </cell>
          <cell r="CC280" t="str">
            <v>医薬品購入契約</v>
          </cell>
          <cell r="CD280">
            <v>43346</v>
          </cell>
          <cell r="CE280" t="str">
            <v>東和薬品㈱和歌山営業所</v>
          </cell>
          <cell r="CF280" t="str">
            <v>和歌山県和歌山市平井180-1</v>
          </cell>
          <cell r="CG280" t="str">
            <v>一般競争契約</v>
          </cell>
          <cell r="CH280" t="str">
            <v/>
          </cell>
          <cell r="CI280">
            <v>2900</v>
          </cell>
        </row>
        <row r="281">
          <cell r="BZ281" t="e">
            <v>#VALUE!</v>
          </cell>
          <cell r="CA281" t="e">
            <v>#VALUE!</v>
          </cell>
          <cell r="CB281" t="e">
            <v>#VALUE!</v>
          </cell>
          <cell r="CC281" t="str">
            <v>医薬品購入契約</v>
          </cell>
          <cell r="CD281">
            <v>43346</v>
          </cell>
          <cell r="CE281" t="str">
            <v>(株)大黒</v>
          </cell>
          <cell r="CF281" t="str">
            <v>和歌山市手平3丁目8番43号</v>
          </cell>
          <cell r="CG281" t="str">
            <v>一般競争契約</v>
          </cell>
          <cell r="CH281" t="str">
            <v/>
          </cell>
          <cell r="CI281">
            <v>72360</v>
          </cell>
        </row>
        <row r="282">
          <cell r="BZ282" t="e">
            <v>#VALUE!</v>
          </cell>
          <cell r="CA282" t="e">
            <v>#VALUE!</v>
          </cell>
          <cell r="CB282" t="e">
            <v>#VALUE!</v>
          </cell>
          <cell r="CC282" t="str">
            <v>医薬品購入契約</v>
          </cell>
          <cell r="CD282">
            <v>43346</v>
          </cell>
          <cell r="CE282" t="str">
            <v>セイコーメディカル（株）</v>
          </cell>
          <cell r="CF282" t="str">
            <v>和歌山市西浜865番地の4</v>
          </cell>
          <cell r="CG282" t="str">
            <v>一般競争契約</v>
          </cell>
          <cell r="CH282" t="str">
            <v/>
          </cell>
          <cell r="CI282">
            <v>17593</v>
          </cell>
        </row>
        <row r="283">
          <cell r="BZ283" t="e">
            <v>#VALUE!</v>
          </cell>
          <cell r="CA283" t="e">
            <v>#VALUE!</v>
          </cell>
          <cell r="CB283" t="e">
            <v>#VALUE!</v>
          </cell>
          <cell r="CC283" t="str">
            <v>医薬品本部共同入札</v>
          </cell>
          <cell r="CD283">
            <v>43371</v>
          </cell>
          <cell r="CE283" t="str">
            <v>アルフレッサ株式会社　田辺支店</v>
          </cell>
          <cell r="CF283" t="str">
            <v>和歌山県田辺市元町1130番地</v>
          </cell>
          <cell r="CG283" t="str">
            <v>一般競争契約</v>
          </cell>
          <cell r="CH283" t="str">
            <v/>
          </cell>
          <cell r="CI283">
            <v>0</v>
          </cell>
        </row>
        <row r="284">
          <cell r="BZ284" t="e">
            <v>#VALUE!</v>
          </cell>
          <cell r="CA284" t="e">
            <v>#VALUE!</v>
          </cell>
          <cell r="CB284" t="e">
            <v>#VALUE!</v>
          </cell>
          <cell r="CC284" t="str">
            <v>医薬品本部共同入札</v>
          </cell>
          <cell r="CD284">
            <v>43371</v>
          </cell>
          <cell r="CE284" t="str">
            <v>株式会社 ｹｰｴｽｹｰ 紀南支店</v>
          </cell>
          <cell r="CF284" t="str">
            <v>和歌山県西牟婁郡上富田町南紀の台67-2</v>
          </cell>
          <cell r="CG284" t="str">
            <v>一般競争契約</v>
          </cell>
          <cell r="CH284" t="str">
            <v/>
          </cell>
          <cell r="CI284">
            <v>0</v>
          </cell>
        </row>
        <row r="285">
          <cell r="BZ285" t="e">
            <v>#VALUE!</v>
          </cell>
          <cell r="CA285" t="e">
            <v>#VALUE!</v>
          </cell>
          <cell r="CB285" t="e">
            <v>#VALUE!</v>
          </cell>
          <cell r="CC285" t="str">
            <v>医薬品本部共同入札</v>
          </cell>
          <cell r="CD285">
            <v>43371</v>
          </cell>
          <cell r="CE285" t="str">
            <v>（株）スズケン田辺支店</v>
          </cell>
          <cell r="CF285" t="str">
            <v>和歌山県田辺市新万26番17号</v>
          </cell>
          <cell r="CG285" t="str">
            <v>一般競争契約</v>
          </cell>
          <cell r="CH285" t="str">
            <v/>
          </cell>
          <cell r="CI285">
            <v>0</v>
          </cell>
        </row>
        <row r="286">
          <cell r="BZ286" t="e">
            <v>#VALUE!</v>
          </cell>
          <cell r="CA286" t="e">
            <v>#VALUE!</v>
          </cell>
          <cell r="CB286" t="e">
            <v>#VALUE!</v>
          </cell>
          <cell r="CC286" t="str">
            <v>医薬品本部共同入札</v>
          </cell>
          <cell r="CD286">
            <v>43371</v>
          </cell>
          <cell r="CE286" t="str">
            <v>株式会社メディセオ</v>
          </cell>
          <cell r="CF286" t="str">
            <v>東京都中央区八重洲二丁目7番15号</v>
          </cell>
          <cell r="CG286" t="str">
            <v>一般競争契約</v>
          </cell>
          <cell r="CH286" t="str">
            <v/>
          </cell>
          <cell r="CI286">
            <v>0</v>
          </cell>
        </row>
        <row r="287">
          <cell r="BZ287" t="e">
            <v>#VALUE!</v>
          </cell>
          <cell r="CA287" t="e">
            <v>#VALUE!</v>
          </cell>
          <cell r="CB287" t="e">
            <v>#VALUE!</v>
          </cell>
          <cell r="CC287" t="str">
            <v>医薬品本部共同入札</v>
          </cell>
          <cell r="CD287">
            <v>43371</v>
          </cell>
          <cell r="CE287" t="str">
            <v>東和薬品㈱和歌山営業所</v>
          </cell>
          <cell r="CF287" t="str">
            <v>和歌山県和歌山市平井180-1</v>
          </cell>
          <cell r="CG287" t="str">
            <v>一般競争契約</v>
          </cell>
          <cell r="CH287" t="str">
            <v/>
          </cell>
          <cell r="CI287">
            <v>0</v>
          </cell>
        </row>
        <row r="288">
          <cell r="BZ288" t="e">
            <v>#VALUE!</v>
          </cell>
          <cell r="CA288" t="e">
            <v>#VALUE!</v>
          </cell>
          <cell r="CB288" t="e">
            <v>#VALUE!</v>
          </cell>
          <cell r="CC288" t="str">
            <v>医薬品本部共同入札</v>
          </cell>
          <cell r="CD288">
            <v>43496</v>
          </cell>
          <cell r="CE288" t="str">
            <v>アルフレッサ株式会社　田辺支店</v>
          </cell>
          <cell r="CF288" t="str">
            <v>和歌山県田辺市元町1130番地</v>
          </cell>
          <cell r="CG288" t="str">
            <v>一般競争契約</v>
          </cell>
          <cell r="CH288" t="str">
            <v/>
          </cell>
          <cell r="CI288">
            <v>0</v>
          </cell>
        </row>
        <row r="289">
          <cell r="BZ289" t="e">
            <v>#VALUE!</v>
          </cell>
          <cell r="CA289" t="e">
            <v>#VALUE!</v>
          </cell>
          <cell r="CB289" t="e">
            <v>#VALUE!</v>
          </cell>
          <cell r="CC289" t="str">
            <v>医薬品本部共同入札</v>
          </cell>
          <cell r="CD289">
            <v>43496</v>
          </cell>
          <cell r="CE289" t="str">
            <v>株式会社 ｹｰｴｽｹｰ 紀南支店</v>
          </cell>
          <cell r="CF289" t="str">
            <v>和歌山県西牟婁郡上富田町南紀の台67-2</v>
          </cell>
          <cell r="CG289" t="str">
            <v>一般競争契約</v>
          </cell>
          <cell r="CH289" t="str">
            <v/>
          </cell>
          <cell r="CI289">
            <v>0</v>
          </cell>
        </row>
        <row r="290">
          <cell r="BZ290" t="e">
            <v>#VALUE!</v>
          </cell>
          <cell r="CA290" t="e">
            <v>#VALUE!</v>
          </cell>
          <cell r="CB290" t="e">
            <v>#VALUE!</v>
          </cell>
          <cell r="CC290" t="str">
            <v>医薬品本部共同入札</v>
          </cell>
          <cell r="CD290">
            <v>43496</v>
          </cell>
          <cell r="CE290" t="str">
            <v>（株）スズケン田辺支店</v>
          </cell>
          <cell r="CF290" t="str">
            <v>和歌山県田辺市新万26番17号</v>
          </cell>
          <cell r="CG290" t="str">
            <v>一般競争契約</v>
          </cell>
          <cell r="CH290" t="str">
            <v/>
          </cell>
          <cell r="CI290">
            <v>0</v>
          </cell>
        </row>
        <row r="291">
          <cell r="BZ291" t="e">
            <v>#VALUE!</v>
          </cell>
          <cell r="CA291" t="e">
            <v>#VALUE!</v>
          </cell>
          <cell r="CB291" t="e">
            <v>#VALUE!</v>
          </cell>
          <cell r="CC291" t="str">
            <v>医薬品本部共同入札</v>
          </cell>
          <cell r="CD291">
            <v>43496</v>
          </cell>
          <cell r="CE291" t="str">
            <v>株式会社メディセオ</v>
          </cell>
          <cell r="CF291" t="str">
            <v>東京都中央区八重洲二丁目7番15号</v>
          </cell>
          <cell r="CG291" t="str">
            <v>一般競争契約</v>
          </cell>
          <cell r="CH291" t="str">
            <v/>
          </cell>
          <cell r="CI291">
            <v>0</v>
          </cell>
        </row>
        <row r="292">
          <cell r="BZ292" t="e">
            <v>#VALUE!</v>
          </cell>
          <cell r="CA292" t="e">
            <v>#VALUE!</v>
          </cell>
          <cell r="CB292" t="e">
            <v>#VALUE!</v>
          </cell>
          <cell r="CC292" t="str">
            <v>雑誌定期購読契約</v>
          </cell>
          <cell r="CD292">
            <v>43462</v>
          </cell>
          <cell r="CE292" t="str">
            <v>丸善雄松堂株式会社大阪支店</v>
          </cell>
          <cell r="CF292" t="str">
            <v>大阪市中央区久太郎町2丁目5番28号</v>
          </cell>
          <cell r="CG292" t="str">
            <v>一般競争契約</v>
          </cell>
          <cell r="CH292" t="str">
            <v/>
          </cell>
          <cell r="CI292">
            <v>3805233</v>
          </cell>
        </row>
        <row r="293">
          <cell r="BZ293" t="e">
            <v>#VALUE!</v>
          </cell>
          <cell r="CA293" t="e">
            <v>#VALUE!</v>
          </cell>
          <cell r="CB293" t="e">
            <v>#VALUE!</v>
          </cell>
          <cell r="CC293" t="str">
            <v>雑誌定期購読契約</v>
          </cell>
          <cell r="CD293">
            <v>43462</v>
          </cell>
          <cell r="CE293" t="str">
            <v>株式会社神陵文庫大阪支店</v>
          </cell>
          <cell r="CF293" t="str">
            <v>大阪市中央区上町１－１－２１</v>
          </cell>
          <cell r="CG293" t="str">
            <v>一般競争契約</v>
          </cell>
          <cell r="CH293" t="str">
            <v/>
          </cell>
          <cell r="CI293">
            <v>4409100</v>
          </cell>
        </row>
        <row r="294">
          <cell r="BZ294" t="e">
            <v>#VALUE!</v>
          </cell>
          <cell r="CA294" t="e">
            <v>#VALUE!</v>
          </cell>
          <cell r="CB294" t="e">
            <v>#VALUE!</v>
          </cell>
          <cell r="CC294" t="str">
            <v>雑誌定期購読契約</v>
          </cell>
          <cell r="CD294">
            <v>43462</v>
          </cell>
          <cell r="CE294" t="str">
            <v>(有)金 與</v>
          </cell>
          <cell r="CF294" t="str">
            <v>和歌山県田辺市北新町68番地</v>
          </cell>
          <cell r="CG294" t="str">
            <v>一般競争契約</v>
          </cell>
          <cell r="CH294" t="str">
            <v/>
          </cell>
          <cell r="CI294">
            <v>19181</v>
          </cell>
        </row>
        <row r="295">
          <cell r="BZ295" t="e">
            <v>#VALUE!</v>
          </cell>
          <cell r="CA295" t="e">
            <v>#VALUE!</v>
          </cell>
          <cell r="CB295" t="e">
            <v>#VALUE!</v>
          </cell>
          <cell r="CC295" t="str">
            <v>看護衣購入契約</v>
          </cell>
          <cell r="CD295">
            <v>43524</v>
          </cell>
          <cell r="CE295" t="str">
            <v>都ユニリース（株）</v>
          </cell>
          <cell r="CF295" t="str">
            <v>岡山県倉敷市連島町連島１４２－２８９</v>
          </cell>
          <cell r="CG295" t="str">
            <v>一般競争契約</v>
          </cell>
          <cell r="CH295" t="str">
            <v/>
          </cell>
          <cell r="CI295">
            <v>2894389</v>
          </cell>
        </row>
        <row r="296">
          <cell r="BZ296" t="e">
            <v>#VALUE!</v>
          </cell>
          <cell r="CA296" t="e">
            <v>#VALUE!</v>
          </cell>
          <cell r="CB296" t="e">
            <v>#VALUE!</v>
          </cell>
          <cell r="CC296" t="str">
            <v>空調用自動制御装置更新整備工事</v>
          </cell>
          <cell r="CD296">
            <v>42604</v>
          </cell>
          <cell r="CE296" t="str">
            <v>大紘設備（株）</v>
          </cell>
          <cell r="CF296" t="str">
            <v>大阪市浪速区立葉１－３－１９</v>
          </cell>
          <cell r="CG296" t="str">
            <v>一般競争契約</v>
          </cell>
          <cell r="CH296" t="str">
            <v/>
          </cell>
          <cell r="CI296">
            <v>37249200</v>
          </cell>
        </row>
        <row r="297">
          <cell r="BZ297" t="e">
            <v>#VALUE!</v>
          </cell>
          <cell r="CA297" t="e">
            <v>#VALUE!</v>
          </cell>
          <cell r="CB297" t="e">
            <v>#VALUE!</v>
          </cell>
          <cell r="CC297" t="str">
            <v>誘導灯設備（非常灯）更新整備工事</v>
          </cell>
          <cell r="CD297">
            <v>42607</v>
          </cell>
          <cell r="CE297" t="str">
            <v>（株）第一テック</v>
          </cell>
          <cell r="CF297" t="str">
            <v>和歌山県田辺市稲成町３３６－１</v>
          </cell>
          <cell r="CG297" t="str">
            <v>一般競争契約</v>
          </cell>
          <cell r="CH297" t="str">
            <v/>
          </cell>
          <cell r="CI297">
            <v>6739200</v>
          </cell>
        </row>
        <row r="298">
          <cell r="BZ298" t="e">
            <v>#VALUE!</v>
          </cell>
          <cell r="CA298" t="e">
            <v>#VALUE!</v>
          </cell>
          <cell r="CB298" t="e">
            <v>#VALUE!</v>
          </cell>
          <cell r="CC298" t="str">
            <v>医薬品購入契約</v>
          </cell>
          <cell r="CD298">
            <v>42611</v>
          </cell>
          <cell r="CE298" t="str">
            <v>株式会社 ｹｰｴｽｹｰ 紀南支店</v>
          </cell>
          <cell r="CF298" t="str">
            <v>和歌山県西牟婁郡上富田町南紀の台67-2</v>
          </cell>
          <cell r="CG298" t="str">
            <v>一般競争契約</v>
          </cell>
          <cell r="CH298" t="str">
            <v/>
          </cell>
          <cell r="CI298">
            <v>4431259</v>
          </cell>
        </row>
        <row r="299">
          <cell r="BZ299" t="e">
            <v>#VALUE!</v>
          </cell>
          <cell r="CA299" t="e">
            <v>#VALUE!</v>
          </cell>
          <cell r="CB299" t="e">
            <v>#VALUE!</v>
          </cell>
          <cell r="CC299" t="str">
            <v>医薬品購入契約</v>
          </cell>
          <cell r="CD299">
            <v>42611</v>
          </cell>
          <cell r="CE299" t="str">
            <v>アルフレッサ株式会社　田辺支店</v>
          </cell>
          <cell r="CF299" t="str">
            <v>和歌山県田辺市元町1130番地</v>
          </cell>
          <cell r="CG299" t="str">
            <v>一般競争契約</v>
          </cell>
          <cell r="CH299" t="str">
            <v/>
          </cell>
          <cell r="CI299">
            <v>3095967</v>
          </cell>
        </row>
        <row r="300">
          <cell r="BZ300" t="e">
            <v>#VALUE!</v>
          </cell>
          <cell r="CA300" t="e">
            <v>#VALUE!</v>
          </cell>
          <cell r="CB300" t="e">
            <v>#VALUE!</v>
          </cell>
          <cell r="CC300" t="str">
            <v>医薬品購入契約</v>
          </cell>
          <cell r="CD300">
            <v>42611</v>
          </cell>
          <cell r="CE300" t="str">
            <v>株式会社メディセオ</v>
          </cell>
          <cell r="CF300" t="str">
            <v>東京都中央区八重洲二丁目7番15号</v>
          </cell>
          <cell r="CG300" t="str">
            <v>一般競争契約</v>
          </cell>
          <cell r="CH300" t="str">
            <v/>
          </cell>
          <cell r="CI300">
            <v>20563666</v>
          </cell>
        </row>
        <row r="301">
          <cell r="BZ301" t="e">
            <v>#VALUE!</v>
          </cell>
          <cell r="CA301" t="e">
            <v>#VALUE!</v>
          </cell>
          <cell r="CB301" t="e">
            <v>#VALUE!</v>
          </cell>
          <cell r="CC301" t="str">
            <v>医薬品購入契約</v>
          </cell>
          <cell r="CD301">
            <v>42611</v>
          </cell>
          <cell r="CE301" t="str">
            <v>（株）スズケン田辺支店</v>
          </cell>
          <cell r="CF301" t="str">
            <v>和歌山県田辺市新万26番17号</v>
          </cell>
          <cell r="CG301" t="str">
            <v>一般競争契約</v>
          </cell>
          <cell r="CH301" t="str">
            <v/>
          </cell>
          <cell r="CI301">
            <v>7987437</v>
          </cell>
        </row>
        <row r="302">
          <cell r="BZ302" t="e">
            <v>#VALUE!</v>
          </cell>
          <cell r="CA302" t="e">
            <v>#VALUE!</v>
          </cell>
          <cell r="CB302" t="e">
            <v>#VALUE!</v>
          </cell>
          <cell r="CC302" t="str">
            <v>医薬品購入契約</v>
          </cell>
          <cell r="CD302">
            <v>42611</v>
          </cell>
          <cell r="CE302" t="str">
            <v>東和薬品㈱和歌山営業所</v>
          </cell>
          <cell r="CF302" t="str">
            <v>和歌山県和歌山市平井180-1</v>
          </cell>
          <cell r="CG302" t="str">
            <v>一般競争契約</v>
          </cell>
          <cell r="CH302" t="str">
            <v/>
          </cell>
          <cell r="CI302">
            <v>405518</v>
          </cell>
        </row>
        <row r="303">
          <cell r="BZ303" t="e">
            <v>#VALUE!</v>
          </cell>
          <cell r="CA303" t="e">
            <v>#VALUE!</v>
          </cell>
          <cell r="CB303" t="e">
            <v>#VALUE!</v>
          </cell>
          <cell r="CC303" t="str">
            <v>医薬品購入契約</v>
          </cell>
          <cell r="CD303">
            <v>42611</v>
          </cell>
          <cell r="CE303" t="str">
            <v>(株)大黒</v>
          </cell>
          <cell r="CF303" t="str">
            <v>和歌山市手平3丁目8番43号</v>
          </cell>
          <cell r="CG303" t="str">
            <v>一般競争契約</v>
          </cell>
          <cell r="CH303" t="str">
            <v/>
          </cell>
          <cell r="CI303">
            <v>2460240</v>
          </cell>
        </row>
        <row r="304">
          <cell r="BZ304" t="e">
            <v>#VALUE!</v>
          </cell>
          <cell r="CA304" t="e">
            <v>#VALUE!</v>
          </cell>
          <cell r="CB304" t="e">
            <v>#VALUE!</v>
          </cell>
          <cell r="CC304" t="str">
            <v>医薬品購入契約</v>
          </cell>
          <cell r="CD304">
            <v>42611</v>
          </cell>
          <cell r="CE304" t="str">
            <v>セイコーメディカル（株）</v>
          </cell>
          <cell r="CF304" t="str">
            <v>和歌山市西浜865番地の4</v>
          </cell>
          <cell r="CG304" t="str">
            <v>一般競争契約</v>
          </cell>
          <cell r="CH304" t="str">
            <v/>
          </cell>
          <cell r="CI304">
            <v>158436</v>
          </cell>
        </row>
        <row r="305">
          <cell r="BZ305" t="e">
            <v>#VALUE!</v>
          </cell>
          <cell r="CA305" t="e">
            <v>#VALUE!</v>
          </cell>
          <cell r="CB305" t="e">
            <v>#VALUE!</v>
          </cell>
          <cell r="CC305" t="str">
            <v>医薬品購入契約 ソバルディ錠４００ｍｇ 他１件</v>
          </cell>
          <cell r="CD305">
            <v>42612</v>
          </cell>
          <cell r="CE305" t="str">
            <v>株式会社 ｹｰｴｽｹｰ 紀南支店</v>
          </cell>
          <cell r="CF305" t="str">
            <v>和歌山県西牟婁郡上富田町南紀の台67-2</v>
          </cell>
          <cell r="CG305" t="str">
            <v>一般競争契約</v>
          </cell>
          <cell r="CH305" t="str">
            <v/>
          </cell>
          <cell r="CI305">
            <v>18096933</v>
          </cell>
        </row>
        <row r="306">
          <cell r="BZ306" t="e">
            <v>#VALUE!</v>
          </cell>
          <cell r="CA306" t="e">
            <v>#VALUE!</v>
          </cell>
          <cell r="CB306" t="e">
            <v>#VALUE!</v>
          </cell>
          <cell r="CC306" t="str">
            <v>マルチスライスＣＴ　１式</v>
          </cell>
          <cell r="CD306">
            <v>42612</v>
          </cell>
          <cell r="CE306" t="str">
            <v>キヤノンメディカルシステムズ㈱</v>
          </cell>
          <cell r="CF306" t="str">
            <v>和歌山市福町３７番地</v>
          </cell>
          <cell r="CG306" t="str">
            <v>一般競争契約</v>
          </cell>
          <cell r="CH306" t="str">
            <v/>
          </cell>
          <cell r="CI306">
            <v>61560000</v>
          </cell>
        </row>
        <row r="307">
          <cell r="BZ307" t="e">
            <v>#VALUE!</v>
          </cell>
          <cell r="CA307" t="e">
            <v>#VALUE!</v>
          </cell>
          <cell r="CB307" t="e">
            <v>#VALUE!</v>
          </cell>
          <cell r="CC307" t="str">
            <v>超音波診断装置　一式</v>
          </cell>
          <cell r="CD307">
            <v>42612</v>
          </cell>
          <cell r="CE307" t="str">
            <v>セイコーメディカル（株）</v>
          </cell>
          <cell r="CF307" t="str">
            <v>和歌山市西浜865番地の4</v>
          </cell>
          <cell r="CG307" t="str">
            <v>一般競争契約</v>
          </cell>
          <cell r="CH307" t="str">
            <v/>
          </cell>
          <cell r="CI307">
            <v>15012000</v>
          </cell>
        </row>
        <row r="308">
          <cell r="BZ308" t="e">
            <v>#VALUE!</v>
          </cell>
          <cell r="CA308" t="e">
            <v>#VALUE!</v>
          </cell>
          <cell r="CB308" t="e">
            <v>#VALUE!</v>
          </cell>
          <cell r="CC308" t="str">
            <v>ドリルシステム　一式</v>
          </cell>
          <cell r="CD308">
            <v>42612</v>
          </cell>
          <cell r="CE308" t="str">
            <v>セイコーメディカル（株）</v>
          </cell>
          <cell r="CF308" t="str">
            <v>和歌山市西浜865番地の4</v>
          </cell>
          <cell r="CG308" t="str">
            <v>一般競争契約</v>
          </cell>
          <cell r="CH308" t="str">
            <v/>
          </cell>
          <cell r="CI308">
            <v>5054400</v>
          </cell>
        </row>
        <row r="309">
          <cell r="BZ309" t="e">
            <v>#VALUE!</v>
          </cell>
          <cell r="CA309" t="e">
            <v>#VALUE!</v>
          </cell>
          <cell r="CB309" t="e">
            <v>#VALUE!</v>
          </cell>
          <cell r="CC309" t="str">
            <v>筋電図・誘発電位検査装置　一式</v>
          </cell>
          <cell r="CD309">
            <v>42612</v>
          </cell>
          <cell r="CE309" t="str">
            <v>セイコーメディカル（株）</v>
          </cell>
          <cell r="CF309" t="str">
            <v>和歌山市西浜865番地の4</v>
          </cell>
          <cell r="CG309" t="str">
            <v>一般競争契約</v>
          </cell>
          <cell r="CH309" t="str">
            <v/>
          </cell>
          <cell r="CI309">
            <v>4968000</v>
          </cell>
        </row>
        <row r="310">
          <cell r="BZ310" t="e">
            <v>#VALUE!</v>
          </cell>
          <cell r="CA310" t="e">
            <v>#VALUE!</v>
          </cell>
          <cell r="CB310" t="e">
            <v>#VALUE!</v>
          </cell>
          <cell r="CC310" t="str">
            <v>医薬品本部共同入札</v>
          </cell>
          <cell r="CD310">
            <v>42613</v>
          </cell>
          <cell r="CE310" t="str">
            <v>アルフレッサ株式会社　田辺支店</v>
          </cell>
          <cell r="CF310" t="str">
            <v>和歌山県田辺市元町1130番地</v>
          </cell>
          <cell r="CG310" t="str">
            <v>一般競争契約</v>
          </cell>
          <cell r="CH310" t="str">
            <v/>
          </cell>
          <cell r="CI310">
            <v>0</v>
          </cell>
        </row>
        <row r="311">
          <cell r="BZ311" t="e">
            <v>#VALUE!</v>
          </cell>
          <cell r="CA311" t="e">
            <v>#VALUE!</v>
          </cell>
          <cell r="CB311" t="e">
            <v>#VALUE!</v>
          </cell>
          <cell r="CC311" t="str">
            <v>医薬品本部共同入札</v>
          </cell>
          <cell r="CD311">
            <v>42613</v>
          </cell>
          <cell r="CE311" t="str">
            <v>株式会社 ｹｰｴｽｹｰ 紀南支店</v>
          </cell>
          <cell r="CF311" t="str">
            <v>和歌山県西牟婁郡上富田町南紀の台67-2</v>
          </cell>
          <cell r="CG311" t="str">
            <v>一般競争契約</v>
          </cell>
          <cell r="CH311" t="str">
            <v/>
          </cell>
          <cell r="CI311">
            <v>0</v>
          </cell>
        </row>
        <row r="312">
          <cell r="BZ312" t="e">
            <v>#VALUE!</v>
          </cell>
          <cell r="CA312" t="e">
            <v>#VALUE!</v>
          </cell>
          <cell r="CB312" t="e">
            <v>#VALUE!</v>
          </cell>
          <cell r="CC312" t="str">
            <v>医薬品本部共同入札</v>
          </cell>
          <cell r="CD312">
            <v>42613</v>
          </cell>
          <cell r="CE312" t="str">
            <v>（株）スズケン田辺支店</v>
          </cell>
          <cell r="CF312" t="str">
            <v>和歌山県田辺市新万26番17号</v>
          </cell>
          <cell r="CG312" t="str">
            <v>一般競争契約</v>
          </cell>
          <cell r="CH312" t="str">
            <v/>
          </cell>
          <cell r="CI312">
            <v>0</v>
          </cell>
        </row>
        <row r="313">
          <cell r="BZ313" t="e">
            <v>#VALUE!</v>
          </cell>
          <cell r="CA313" t="e">
            <v>#VALUE!</v>
          </cell>
          <cell r="CB313" t="e">
            <v>#VALUE!</v>
          </cell>
          <cell r="CC313" t="str">
            <v>医薬品本部共同入札</v>
          </cell>
          <cell r="CD313">
            <v>42613</v>
          </cell>
          <cell r="CE313" t="str">
            <v>株式会社メディセオ</v>
          </cell>
          <cell r="CF313" t="str">
            <v>東京都中央区八重洲二丁目7番15号</v>
          </cell>
          <cell r="CG313" t="str">
            <v>一般競争契約</v>
          </cell>
          <cell r="CH313" t="str">
            <v/>
          </cell>
          <cell r="CI313">
            <v>0</v>
          </cell>
        </row>
        <row r="314">
          <cell r="BZ314" t="e">
            <v>#VALUE!</v>
          </cell>
          <cell r="CA314" t="e">
            <v>#VALUE!</v>
          </cell>
          <cell r="CB314" t="e">
            <v>#VALUE!</v>
          </cell>
          <cell r="CC314" t="str">
            <v>医薬品本部共同入札</v>
          </cell>
          <cell r="CD314">
            <v>42613</v>
          </cell>
          <cell r="CE314" t="str">
            <v>東和薬品㈱和歌山営業所</v>
          </cell>
          <cell r="CF314" t="str">
            <v>和歌山県和歌山市平井180-1</v>
          </cell>
          <cell r="CG314" t="str">
            <v>一般競争契約</v>
          </cell>
          <cell r="CH314" t="str">
            <v/>
          </cell>
          <cell r="CI314">
            <v>0</v>
          </cell>
        </row>
        <row r="315">
          <cell r="BZ315" t="e">
            <v>#VALUE!</v>
          </cell>
          <cell r="CA315" t="e">
            <v>#VALUE!</v>
          </cell>
          <cell r="CB315" t="e">
            <v>#VALUE!</v>
          </cell>
          <cell r="CC315" t="str">
            <v>医薬品本部共同入札</v>
          </cell>
          <cell r="CD315">
            <v>42613</v>
          </cell>
          <cell r="CE315" t="str">
            <v>アルフレッサ株式会社　田辺支店</v>
          </cell>
          <cell r="CF315" t="str">
            <v>和歌山県田辺市元町1130番地</v>
          </cell>
          <cell r="CG315" t="str">
            <v>競争性のない随意契約</v>
          </cell>
          <cell r="CH315" t="str">
            <v>診療業務に影響を及ぼすため、早急に契約する必要があった</v>
          </cell>
          <cell r="CI315">
            <v>0</v>
          </cell>
        </row>
        <row r="316">
          <cell r="BZ316" t="e">
            <v>#VALUE!</v>
          </cell>
          <cell r="CA316" t="e">
            <v>#VALUE!</v>
          </cell>
          <cell r="CB316" t="e">
            <v>#VALUE!</v>
          </cell>
          <cell r="CC316" t="str">
            <v>医薬品本部共同入札</v>
          </cell>
          <cell r="CD316">
            <v>42613</v>
          </cell>
          <cell r="CE316" t="str">
            <v>株式会社 ｹｰｴｽｹｰ 紀南支店</v>
          </cell>
          <cell r="CF316" t="str">
            <v>和歌山県西牟婁郡上富田町南紀の台67-2</v>
          </cell>
          <cell r="CG316" t="str">
            <v>競争性のない随意契約</v>
          </cell>
          <cell r="CH316" t="str">
            <v>診療業務に影響を及ぼすため、早急に契約する必要があった</v>
          </cell>
          <cell r="CI316">
            <v>0</v>
          </cell>
        </row>
        <row r="317">
          <cell r="BZ317" t="e">
            <v>#VALUE!</v>
          </cell>
          <cell r="CA317" t="e">
            <v>#VALUE!</v>
          </cell>
          <cell r="CB317" t="e">
            <v>#VALUE!</v>
          </cell>
          <cell r="CC317" t="str">
            <v>医薬品本部共同入札</v>
          </cell>
          <cell r="CD317">
            <v>42613</v>
          </cell>
          <cell r="CE317" t="str">
            <v>（株）スズケン田辺支店</v>
          </cell>
          <cell r="CF317" t="str">
            <v>和歌山県田辺市新万26番17号</v>
          </cell>
          <cell r="CG317" t="str">
            <v>競争性のない随意契約</v>
          </cell>
          <cell r="CH317" t="str">
            <v>診療業務に影響を及ぼすため、早急に契約する必要があった</v>
          </cell>
          <cell r="CI317">
            <v>0</v>
          </cell>
        </row>
        <row r="318">
          <cell r="BZ318" t="e">
            <v>#VALUE!</v>
          </cell>
          <cell r="CA318" t="e">
            <v>#VALUE!</v>
          </cell>
          <cell r="CB318" t="e">
            <v>#VALUE!</v>
          </cell>
          <cell r="CC318" t="str">
            <v>医薬品本部共同入札</v>
          </cell>
          <cell r="CD318">
            <v>42613</v>
          </cell>
          <cell r="CE318" t="str">
            <v>株式会社メディセオ</v>
          </cell>
          <cell r="CF318" t="str">
            <v>東京都中央区八重洲二丁目7番15号</v>
          </cell>
          <cell r="CG318" t="str">
            <v>競争性のない随意契約</v>
          </cell>
          <cell r="CH318" t="str">
            <v>診療業務に影響を及ぼすため、早急に契約する必要があった</v>
          </cell>
          <cell r="CI318">
            <v>0</v>
          </cell>
        </row>
        <row r="319">
          <cell r="BZ319" t="e">
            <v>#VALUE!</v>
          </cell>
          <cell r="CA319" t="e">
            <v>#VALUE!</v>
          </cell>
          <cell r="CB319" t="e">
            <v>#VALUE!</v>
          </cell>
          <cell r="CC319" t="str">
            <v>磁気共鳴断層撮影装置修理</v>
          </cell>
          <cell r="CD319">
            <v>42613</v>
          </cell>
          <cell r="CE319" t="str">
            <v>セイコーメディカル（株）</v>
          </cell>
          <cell r="CF319" t="str">
            <v>和歌山市西浜865番地の4</v>
          </cell>
          <cell r="CG319" t="str">
            <v>競争性のない随意契約</v>
          </cell>
          <cell r="CH31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19">
            <v>2548800</v>
          </cell>
        </row>
        <row r="320">
          <cell r="BZ320" t="e">
            <v>#VALUE!</v>
          </cell>
          <cell r="CA320" t="e">
            <v>#VALUE!</v>
          </cell>
          <cell r="CB320" t="e">
            <v>#VALUE!</v>
          </cell>
          <cell r="CC320" t="str">
            <v>人工心肺用シュミレータ</v>
          </cell>
          <cell r="CD320">
            <v>42625</v>
          </cell>
          <cell r="CE320" t="str">
            <v>(株)大黒</v>
          </cell>
          <cell r="CF320" t="str">
            <v>和歌山市手平3丁目8番43号</v>
          </cell>
          <cell r="CG320">
            <v>0</v>
          </cell>
          <cell r="CH320" t="str">
            <v>契約事務取扱細則第17条3第1項第6号に基づく少額随意契約</v>
          </cell>
          <cell r="CI320">
            <v>1274400</v>
          </cell>
        </row>
        <row r="321">
          <cell r="BZ321" t="e">
            <v>#VALUE!</v>
          </cell>
          <cell r="CA321" t="e">
            <v>#VALUE!</v>
          </cell>
          <cell r="CB321" t="e">
            <v>#VALUE!</v>
          </cell>
          <cell r="CC321" t="str">
            <v>地下ボイラー室インバーター取替工事</v>
          </cell>
          <cell r="CD321">
            <v>42626</v>
          </cell>
          <cell r="CE321" t="str">
            <v>（株）第一テック</v>
          </cell>
          <cell r="CF321" t="str">
            <v>和歌山県田辺市稲成町３３６－１</v>
          </cell>
          <cell r="CG321">
            <v>0</v>
          </cell>
          <cell r="CH321" t="str">
            <v>契約事務取扱細則第17条3第1項第6号に基づく少額随意契約</v>
          </cell>
          <cell r="CI321">
            <v>1188000</v>
          </cell>
        </row>
        <row r="322">
          <cell r="BZ322" t="e">
            <v>#VALUE!</v>
          </cell>
          <cell r="CA322" t="e">
            <v>#VALUE!</v>
          </cell>
          <cell r="CB322" t="e">
            <v>#VALUE!</v>
          </cell>
          <cell r="CC322" t="str">
            <v>A重油購入契約（第３四半期分）</v>
          </cell>
          <cell r="CD322">
            <v>42640</v>
          </cell>
          <cell r="CE322" t="str">
            <v>鈴与商事株式会社</v>
          </cell>
          <cell r="CF322" t="str">
            <v>静岡県静岡市清水区入船町11番1号</v>
          </cell>
          <cell r="CG322" t="str">
            <v>一般競争契約</v>
          </cell>
          <cell r="CH322" t="str">
            <v/>
          </cell>
          <cell r="CI322">
            <v>2812320</v>
          </cell>
        </row>
        <row r="323">
          <cell r="BZ323" t="e">
            <v>#VALUE!</v>
          </cell>
          <cell r="CA323" t="e">
            <v>#VALUE!</v>
          </cell>
          <cell r="CB323" t="e">
            <v>#VALUE!</v>
          </cell>
          <cell r="CC323" t="str">
            <v>防犯カメラ　一式</v>
          </cell>
          <cell r="CD323">
            <v>42649</v>
          </cell>
          <cell r="CE323" t="str">
            <v>セコム（株）</v>
          </cell>
          <cell r="CF323" t="str">
            <v>京都市伏見区竹田鳥羽殿町９メモワールビル５階</v>
          </cell>
          <cell r="CG323" t="str">
            <v>一般競争契約</v>
          </cell>
          <cell r="CH323" t="str">
            <v/>
          </cell>
          <cell r="CI323">
            <v>3205440</v>
          </cell>
        </row>
        <row r="324">
          <cell r="BZ324" t="e">
            <v>#VALUE!</v>
          </cell>
          <cell r="CA324" t="e">
            <v>#VALUE!</v>
          </cell>
          <cell r="CB324" t="e">
            <v>#VALUE!</v>
          </cell>
          <cell r="CC324" t="str">
            <v>熱源設備更新整備工事</v>
          </cell>
          <cell r="CD324">
            <v>42656</v>
          </cell>
          <cell r="CE324" t="str">
            <v>（株）第一テック</v>
          </cell>
          <cell r="CF324" t="str">
            <v>和歌山県田辺市稲成町３３６－１</v>
          </cell>
          <cell r="CG324" t="str">
            <v>一般競争契約</v>
          </cell>
          <cell r="CH324" t="str">
            <v/>
          </cell>
          <cell r="CI324">
            <v>43740000</v>
          </cell>
        </row>
        <row r="325">
          <cell r="BZ325" t="e">
            <v>#VALUE!</v>
          </cell>
          <cell r="CA325" t="e">
            <v>#VALUE!</v>
          </cell>
          <cell r="CB325" t="e">
            <v>#VALUE!</v>
          </cell>
          <cell r="CC325" t="str">
            <v>モニタリングシステム　一式</v>
          </cell>
          <cell r="CD325">
            <v>42676</v>
          </cell>
          <cell r="CE325" t="str">
            <v>セイコーメディカル（株）</v>
          </cell>
          <cell r="CF325" t="str">
            <v>和歌山市西浜865番地の4</v>
          </cell>
          <cell r="CG325" t="str">
            <v>一般競争契約</v>
          </cell>
          <cell r="CH325" t="str">
            <v/>
          </cell>
          <cell r="CI325">
            <v>29916000</v>
          </cell>
        </row>
        <row r="326">
          <cell r="BZ326" t="e">
            <v>#VALUE!</v>
          </cell>
          <cell r="CA326" t="e">
            <v>#VALUE!</v>
          </cell>
          <cell r="CB326" t="e">
            <v>#VALUE!</v>
          </cell>
          <cell r="CC326" t="str">
            <v>医薬品本部共同入札</v>
          </cell>
          <cell r="CD326">
            <v>42704</v>
          </cell>
          <cell r="CE326" t="str">
            <v>株式会社 ｹｰｴｽｹｰ 紀南支店</v>
          </cell>
          <cell r="CF326" t="str">
            <v>和歌山県西牟婁郡上富田町南紀の台67-2</v>
          </cell>
          <cell r="CG326" t="str">
            <v>一般競争契約</v>
          </cell>
          <cell r="CH326" t="str">
            <v/>
          </cell>
          <cell r="CI326">
            <v>0</v>
          </cell>
        </row>
        <row r="327">
          <cell r="BZ327" t="e">
            <v>#VALUE!</v>
          </cell>
          <cell r="CA327" t="e">
            <v>#VALUE!</v>
          </cell>
          <cell r="CB327" t="e">
            <v>#VALUE!</v>
          </cell>
          <cell r="CC327" t="str">
            <v>医薬品本部共同入札</v>
          </cell>
          <cell r="CD327">
            <v>42704</v>
          </cell>
          <cell r="CE327" t="str">
            <v>アルフレッサ株式会社　田辺支店</v>
          </cell>
          <cell r="CF327" t="str">
            <v>和歌山県田辺市元町1130番地</v>
          </cell>
          <cell r="CG327" t="str">
            <v>一般競争契約</v>
          </cell>
          <cell r="CH327" t="str">
            <v/>
          </cell>
          <cell r="CI327">
            <v>0</v>
          </cell>
        </row>
        <row r="328">
          <cell r="BZ328" t="e">
            <v>#VALUE!</v>
          </cell>
          <cell r="CA328" t="e">
            <v>#VALUE!</v>
          </cell>
          <cell r="CB328" t="e">
            <v>#VALUE!</v>
          </cell>
          <cell r="CC328" t="str">
            <v>医薬品本部共同入札</v>
          </cell>
          <cell r="CD328">
            <v>42704</v>
          </cell>
          <cell r="CE328" t="str">
            <v>株式会社メディセオ</v>
          </cell>
          <cell r="CF328" t="str">
            <v>東京都中央区八重洲二丁目7番15号</v>
          </cell>
          <cell r="CG328" t="str">
            <v>一般競争契約</v>
          </cell>
          <cell r="CH328" t="str">
            <v/>
          </cell>
          <cell r="CI328">
            <v>0</v>
          </cell>
        </row>
        <row r="329">
          <cell r="BZ329" t="e">
            <v>#VALUE!</v>
          </cell>
          <cell r="CA329" t="e">
            <v>#VALUE!</v>
          </cell>
          <cell r="CB329" t="e">
            <v>#VALUE!</v>
          </cell>
          <cell r="CC329" t="str">
            <v>医薬品本部共同入札</v>
          </cell>
          <cell r="CD329">
            <v>42704</v>
          </cell>
          <cell r="CE329" t="str">
            <v>（株）スズケン田辺支店</v>
          </cell>
          <cell r="CF329" t="str">
            <v>和歌山県田辺市新万26番17号</v>
          </cell>
          <cell r="CG329" t="str">
            <v>一般競争契約</v>
          </cell>
          <cell r="CH329" t="str">
            <v/>
          </cell>
          <cell r="CI329">
            <v>0</v>
          </cell>
        </row>
        <row r="330">
          <cell r="BZ330" t="e">
            <v>#VALUE!</v>
          </cell>
          <cell r="CA330" t="e">
            <v>#VALUE!</v>
          </cell>
          <cell r="CB330" t="e">
            <v>#VALUE!</v>
          </cell>
          <cell r="CC330" t="str">
            <v>天井埋込型エアコン（SZRC63BAT)　一式</v>
          </cell>
          <cell r="CD330">
            <v>42722</v>
          </cell>
          <cell r="CE330" t="str">
            <v>紀陽ダイキン空調株式会社</v>
          </cell>
          <cell r="CF330" t="str">
            <v>和歌山市西浜８０３-１７</v>
          </cell>
          <cell r="CG330">
            <v>0</v>
          </cell>
          <cell r="CH330" t="str">
            <v>契約事務取扱細則第17条3第1項第6号に基づく少額随意契約</v>
          </cell>
          <cell r="CI330">
            <v>1599999</v>
          </cell>
        </row>
        <row r="331">
          <cell r="BZ331" t="e">
            <v>#VALUE!</v>
          </cell>
          <cell r="CA331" t="e">
            <v>#VALUE!</v>
          </cell>
          <cell r="CB331" t="e">
            <v>#VALUE!</v>
          </cell>
          <cell r="CC331" t="str">
            <v>雑誌定期購読契約</v>
          </cell>
          <cell r="CD331">
            <v>42726</v>
          </cell>
          <cell r="CE331" t="str">
            <v>丸善雄松堂株式会社大阪支店</v>
          </cell>
          <cell r="CF331" t="str">
            <v>大阪市中央区久太郎町2丁目5番28号</v>
          </cell>
          <cell r="CG331" t="str">
            <v>一般競争契約</v>
          </cell>
          <cell r="CH331" t="str">
            <v/>
          </cell>
          <cell r="CI331">
            <v>5083368</v>
          </cell>
        </row>
        <row r="332">
          <cell r="BZ332" t="e">
            <v>#VALUE!</v>
          </cell>
          <cell r="CA332" t="e">
            <v>#VALUE!</v>
          </cell>
          <cell r="CB332" t="e">
            <v>#VALUE!</v>
          </cell>
          <cell r="CC332" t="str">
            <v>雑誌定期購読契約</v>
          </cell>
          <cell r="CD332">
            <v>42726</v>
          </cell>
          <cell r="CE332" t="str">
            <v>株式会社神陵文庫大阪支店</v>
          </cell>
          <cell r="CF332" t="str">
            <v>大阪市中央区上町１－１－２１</v>
          </cell>
          <cell r="CG332" t="str">
            <v>一般競争契約</v>
          </cell>
          <cell r="CH332" t="str">
            <v/>
          </cell>
          <cell r="CI332">
            <v>1891836</v>
          </cell>
        </row>
        <row r="333">
          <cell r="BZ333" t="e">
            <v>#VALUE!</v>
          </cell>
          <cell r="CA333" t="e">
            <v>#VALUE!</v>
          </cell>
          <cell r="CB333" t="e">
            <v>#VALUE!</v>
          </cell>
          <cell r="CC333" t="str">
            <v>水栓取替工事</v>
          </cell>
          <cell r="CD333">
            <v>42730</v>
          </cell>
          <cell r="CE333" t="str">
            <v>(株)日本保缶工業所</v>
          </cell>
          <cell r="CF333" t="str">
            <v>和歌山市毛見228番地の64</v>
          </cell>
          <cell r="CG333">
            <v>0</v>
          </cell>
          <cell r="CH333" t="str">
            <v>契約事務取扱細則第17条3第1項第6号に基づく少額随意契約</v>
          </cell>
          <cell r="CI333">
            <v>1965600</v>
          </cell>
        </row>
        <row r="334">
          <cell r="BZ334" t="e">
            <v>#VALUE!</v>
          </cell>
          <cell r="CA334" t="e">
            <v>#VALUE!</v>
          </cell>
          <cell r="CB334" t="e">
            <v>#VALUE!</v>
          </cell>
          <cell r="CC334" t="str">
            <v>旧サーバ室改修工事</v>
          </cell>
          <cell r="CD334">
            <v>42730</v>
          </cell>
          <cell r="CE334" t="str">
            <v>富士通株式会社</v>
          </cell>
          <cell r="CF334" t="str">
            <v>大阪市中央区城見2丁目2番6号富士通関西システムラボラトリ</v>
          </cell>
          <cell r="CG334">
            <v>0</v>
          </cell>
          <cell r="CH334" t="str">
            <v>契約事務取扱細則第17条3第1項第6号に基づく少額随意契約</v>
          </cell>
          <cell r="CI334">
            <v>2408400</v>
          </cell>
        </row>
        <row r="335">
          <cell r="BZ335" t="e">
            <v>#VALUE!</v>
          </cell>
          <cell r="CA335" t="e">
            <v>#VALUE!</v>
          </cell>
          <cell r="CB335" t="e">
            <v>#VALUE!</v>
          </cell>
          <cell r="CC335" t="str">
            <v>ＭＲＩ装置保守委託契約</v>
          </cell>
          <cell r="CD335">
            <v>42732</v>
          </cell>
          <cell r="CE335" t="str">
            <v>シーメンスヘルスケア（株）</v>
          </cell>
          <cell r="CF335" t="str">
            <v>大阪市淀川区宮原4-3-39　大広新大阪ビル</v>
          </cell>
          <cell r="CG335" t="str">
            <v>競争性のない随意契約</v>
          </cell>
          <cell r="CH335"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5">
            <v>25920000</v>
          </cell>
        </row>
        <row r="336">
          <cell r="BZ336" t="e">
            <v>#VALUE!</v>
          </cell>
          <cell r="CA336" t="e">
            <v>#VALUE!</v>
          </cell>
          <cell r="CB336" t="e">
            <v>#VALUE!</v>
          </cell>
          <cell r="CC336" t="str">
            <v>東芝Ｘ線透視撮影装置管球交換</v>
          </cell>
          <cell r="CD336">
            <v>42732</v>
          </cell>
          <cell r="CE336" t="str">
            <v>セイコーメディカル（株）</v>
          </cell>
          <cell r="CF336" t="str">
            <v>和歌山市西浜865番地の4</v>
          </cell>
          <cell r="CG336" t="str">
            <v>競争性のない随意契約</v>
          </cell>
          <cell r="CH336"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6">
            <v>7560000</v>
          </cell>
        </row>
        <row r="337">
          <cell r="BZ337" t="e">
            <v>#VALUE!</v>
          </cell>
          <cell r="CA337" t="e">
            <v>#VALUE!</v>
          </cell>
          <cell r="CB337" t="e">
            <v>#VALUE!</v>
          </cell>
          <cell r="CC337" t="str">
            <v>磁気共鳴断層撮影装置修理</v>
          </cell>
          <cell r="CD337">
            <v>42732</v>
          </cell>
          <cell r="CE337" t="str">
            <v>セイコーメディカル（株）</v>
          </cell>
          <cell r="CF337" t="str">
            <v>和歌山市西浜865番地の4</v>
          </cell>
          <cell r="CG337" t="str">
            <v>競争性のない随意契約</v>
          </cell>
          <cell r="CH33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7">
            <v>1749600</v>
          </cell>
        </row>
        <row r="338">
          <cell r="BZ338" t="e">
            <v>#VALUE!</v>
          </cell>
          <cell r="CA338" t="e">
            <v>#VALUE!</v>
          </cell>
          <cell r="CB338" t="e">
            <v>#VALUE!</v>
          </cell>
          <cell r="CC338" t="str">
            <v>放射線治療装置保守契約　１式</v>
          </cell>
          <cell r="CD338">
            <v>42460</v>
          </cell>
          <cell r="CE338" t="str">
            <v>シーメンスヘルスケア（株）</v>
          </cell>
          <cell r="CF338" t="str">
            <v>大阪市淀川区宮原4-3-39　大広新大阪ビル</v>
          </cell>
          <cell r="CG338" t="str">
            <v>競争性のない随意契約</v>
          </cell>
          <cell r="CH33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38">
            <v>44064000</v>
          </cell>
        </row>
        <row r="339">
          <cell r="BZ339" t="e">
            <v>#VALUE!</v>
          </cell>
          <cell r="CA339" t="e">
            <v>#VALUE!</v>
          </cell>
          <cell r="CB339" t="e">
            <v>#VALUE!</v>
          </cell>
          <cell r="CC339" t="str">
            <v>A重油購入契約（第４四半期分）</v>
          </cell>
          <cell r="CD339">
            <v>42735</v>
          </cell>
          <cell r="CE339" t="str">
            <v>大岩石油株式会社</v>
          </cell>
          <cell r="CF339" t="str">
            <v>和歌山市築港1丁目6番地</v>
          </cell>
          <cell r="CG339" t="str">
            <v>一般競争契約</v>
          </cell>
          <cell r="CH339" t="str">
            <v/>
          </cell>
          <cell r="CI339">
            <v>4077864</v>
          </cell>
        </row>
        <row r="340">
          <cell r="BZ340" t="e">
            <v>#VALUE!</v>
          </cell>
          <cell r="CA340" t="e">
            <v>#VALUE!</v>
          </cell>
          <cell r="CB340" t="e">
            <v>#VALUE!</v>
          </cell>
          <cell r="CC340" t="str">
            <v>自動火災報知設備整備工事（変更契約）</v>
          </cell>
          <cell r="CD340">
            <v>42748</v>
          </cell>
          <cell r="CE340" t="str">
            <v>（株）第一テック</v>
          </cell>
          <cell r="CF340" t="str">
            <v>和歌山県田辺市稲成町３３６－１</v>
          </cell>
          <cell r="CG340" t="str">
            <v>競争性のない随意契約</v>
          </cell>
          <cell r="CH340" t="str">
            <v>現在施工中の工事において、消防からの指導により、火災報知器の受信系統の改修が新たに必要となったが、現に契約履行中の工事に直接関連する工事であることから、現に履行中の契約者以外の者に履行させることが不利であるため</v>
          </cell>
          <cell r="CI340">
            <v>12495600</v>
          </cell>
        </row>
        <row r="341">
          <cell r="BZ341" t="e">
            <v>#VALUE!</v>
          </cell>
          <cell r="CA341" t="e">
            <v>#VALUE!</v>
          </cell>
          <cell r="CB341" t="e">
            <v>#VALUE!</v>
          </cell>
          <cell r="CC341" t="str">
            <v>超低温フリーザー</v>
          </cell>
          <cell r="CD341">
            <v>42767</v>
          </cell>
          <cell r="CE341" t="str">
            <v>セイコーメディカル（株）</v>
          </cell>
          <cell r="CF341" t="str">
            <v>和歌山市西浜865番地の4</v>
          </cell>
          <cell r="CG341">
            <v>0</v>
          </cell>
          <cell r="CH341" t="str">
            <v>契約事務取扱細則第17条3第1項第6号に基づく少額随意契約</v>
          </cell>
          <cell r="CI341">
            <v>1566000</v>
          </cell>
        </row>
        <row r="342">
          <cell r="BZ342" t="e">
            <v>#VALUE!</v>
          </cell>
          <cell r="CA342" t="e">
            <v>#VALUE!</v>
          </cell>
          <cell r="CB342" t="e">
            <v>#VALUE!</v>
          </cell>
          <cell r="CC342" t="str">
            <v>動力用受変電設備更新整備工事</v>
          </cell>
          <cell r="CD342">
            <v>42768</v>
          </cell>
          <cell r="CE342" t="str">
            <v>（株）第一テック</v>
          </cell>
          <cell r="CF342" t="str">
            <v>和歌山県田辺市稲成町３３６－１</v>
          </cell>
          <cell r="CG342" t="str">
            <v>一般競争契約</v>
          </cell>
          <cell r="CH342" t="str">
            <v/>
          </cell>
          <cell r="CI342">
            <v>4266000</v>
          </cell>
        </row>
        <row r="343">
          <cell r="BZ343" t="e">
            <v>#VALUE!</v>
          </cell>
          <cell r="CA343" t="e">
            <v>#VALUE!</v>
          </cell>
          <cell r="CB343" t="e">
            <v>#VALUE!</v>
          </cell>
          <cell r="CC343" t="str">
            <v>機能訓練室模様替え工事</v>
          </cell>
          <cell r="CD343">
            <v>42780</v>
          </cell>
          <cell r="CE343" t="str">
            <v>株式会社濱本組</v>
          </cell>
          <cell r="CF343" t="str">
            <v>和歌山県田辺市中万呂863</v>
          </cell>
          <cell r="CG343">
            <v>0</v>
          </cell>
          <cell r="CH343" t="str">
            <v>契約事務取扱細則第17条3第1項第6号に基づく少額随意契約</v>
          </cell>
          <cell r="CI343">
            <v>1728000</v>
          </cell>
        </row>
        <row r="344">
          <cell r="BZ344" t="e">
            <v>#VALUE!</v>
          </cell>
          <cell r="CA344" t="e">
            <v>#VALUE!</v>
          </cell>
          <cell r="CB344" t="e">
            <v>#VALUE!</v>
          </cell>
          <cell r="CC344" t="str">
            <v>合併処理浄化槽・医療用排水処理設備保守点検契約</v>
          </cell>
          <cell r="CD344">
            <v>42788</v>
          </cell>
          <cell r="CE344" t="str">
            <v>田辺環境管理ｾﾝﾀｰ</v>
          </cell>
          <cell r="CF344" t="str">
            <v>和歌山県田辺市新庄町1872-34</v>
          </cell>
          <cell r="CG344" t="str">
            <v>一般競争契約</v>
          </cell>
          <cell r="CH344" t="str">
            <v/>
          </cell>
          <cell r="CI344">
            <v>2566080</v>
          </cell>
        </row>
        <row r="345">
          <cell r="BZ345" t="e">
            <v>#VALUE!</v>
          </cell>
          <cell r="CA345" t="e">
            <v>#VALUE!</v>
          </cell>
          <cell r="CB345" t="e">
            <v>#VALUE!</v>
          </cell>
          <cell r="CC345" t="str">
            <v>医療用液体酸素（定置式）購入契約</v>
          </cell>
          <cell r="CD345">
            <v>42788</v>
          </cell>
          <cell r="CE345" t="str">
            <v>株式会社 ｷﾝｷ酸器</v>
          </cell>
          <cell r="CF345" t="str">
            <v>吹田市江の木町21番4号</v>
          </cell>
          <cell r="CG345" t="str">
            <v>一般競争契約</v>
          </cell>
          <cell r="CH345" t="str">
            <v/>
          </cell>
          <cell r="CI345">
            <v>7026626</v>
          </cell>
        </row>
        <row r="346">
          <cell r="BZ346" t="e">
            <v>#VALUE!</v>
          </cell>
          <cell r="CA346" t="e">
            <v>#VALUE!</v>
          </cell>
          <cell r="CB346" t="e">
            <v>#VALUE!</v>
          </cell>
          <cell r="CC346" t="str">
            <v>看護衣購入契約</v>
          </cell>
          <cell r="CD346">
            <v>42788</v>
          </cell>
          <cell r="CE346" t="str">
            <v>都ユニリース（株）</v>
          </cell>
          <cell r="CF346" t="str">
            <v>岡山県倉敷市連島町連島１４２－２８９</v>
          </cell>
          <cell r="CG346" t="str">
            <v>一般競争契約</v>
          </cell>
          <cell r="CH346" t="str">
            <v/>
          </cell>
          <cell r="CI346">
            <v>2889226</v>
          </cell>
        </row>
        <row r="347">
          <cell r="BZ347" t="e">
            <v>#VALUE!</v>
          </cell>
          <cell r="CA347" t="e">
            <v>#VALUE!</v>
          </cell>
          <cell r="CB347" t="e">
            <v>#VALUE!</v>
          </cell>
          <cell r="CC347" t="str">
            <v>ベッドパンウォッシャー</v>
          </cell>
          <cell r="CD347">
            <v>42788</v>
          </cell>
          <cell r="CE347" t="str">
            <v>宮野医療器㈱</v>
          </cell>
          <cell r="CF347" t="str">
            <v>和歌山市秋月４１２－１</v>
          </cell>
          <cell r="CG347">
            <v>0</v>
          </cell>
          <cell r="CH347" t="str">
            <v>契約事務取扱細則第17条3第1項第6号に基づく少額随意契約</v>
          </cell>
          <cell r="CI347">
            <v>1350000</v>
          </cell>
        </row>
        <row r="348">
          <cell r="BZ348" t="e">
            <v>#VALUE!</v>
          </cell>
          <cell r="CA348" t="e">
            <v>#VALUE!</v>
          </cell>
          <cell r="CB348" t="e">
            <v>#VALUE!</v>
          </cell>
          <cell r="CC348" t="str">
            <v>超音波診断装置　一式</v>
          </cell>
          <cell r="CD348">
            <v>42788</v>
          </cell>
          <cell r="CE348" t="str">
            <v>(株)大黒</v>
          </cell>
          <cell r="CF348" t="str">
            <v>和歌山市手平3丁目8番43号</v>
          </cell>
          <cell r="CG348" t="str">
            <v>一般競争契約</v>
          </cell>
          <cell r="CH348" t="str">
            <v/>
          </cell>
          <cell r="CI348">
            <v>8316000</v>
          </cell>
        </row>
        <row r="349">
          <cell r="BZ349" t="e">
            <v>#VALUE!</v>
          </cell>
          <cell r="CA349" t="e">
            <v>#VALUE!</v>
          </cell>
          <cell r="CB349" t="e">
            <v>#VALUE!</v>
          </cell>
          <cell r="CC349" t="str">
            <v>感染性医療廃棄物収運搬契約</v>
          </cell>
          <cell r="CD349">
            <v>42809</v>
          </cell>
          <cell r="CE349" t="str">
            <v>（有）ウェイストマネジメント</v>
          </cell>
          <cell r="CF349" t="str">
            <v>和歌山県御坊市薗５０９－１６</v>
          </cell>
          <cell r="CG349" t="str">
            <v>一般競争契約</v>
          </cell>
          <cell r="CH349" t="str">
            <v/>
          </cell>
          <cell r="CI349">
            <v>10802678</v>
          </cell>
        </row>
        <row r="350">
          <cell r="BZ350" t="e">
            <v>#VALUE!</v>
          </cell>
          <cell r="CA350" t="e">
            <v>#VALUE!</v>
          </cell>
          <cell r="CB350" t="e">
            <v>#VALUE!</v>
          </cell>
          <cell r="CC350" t="str">
            <v>感染性医療廃棄物処分契約</v>
          </cell>
          <cell r="CD350">
            <v>42809</v>
          </cell>
          <cell r="CE350" t="str">
            <v>株式会社産九</v>
          </cell>
          <cell r="CF350" t="str">
            <v>和歌山県和歌山市湊字青岸坪1532-1354-1　</v>
          </cell>
          <cell r="CG350" t="str">
            <v>一般競争契約</v>
          </cell>
          <cell r="CH350" t="str">
            <v/>
          </cell>
          <cell r="CI350">
            <v>5360256</v>
          </cell>
        </row>
        <row r="351">
          <cell r="BZ351" t="e">
            <v>#VALUE!</v>
          </cell>
          <cell r="CA351" t="e">
            <v>#VALUE!</v>
          </cell>
          <cell r="CB351" t="e">
            <v>#VALUE!</v>
          </cell>
          <cell r="CC351" t="str">
            <v>非感染性医療廃棄物収運搬契約</v>
          </cell>
          <cell r="CD351">
            <v>42809</v>
          </cell>
          <cell r="CE351" t="str">
            <v>（有）ウェイストマネジメント</v>
          </cell>
          <cell r="CF351" t="str">
            <v>和歌山県御坊市薗５０９－１６</v>
          </cell>
          <cell r="CG351" t="str">
            <v>一般競争契約</v>
          </cell>
          <cell r="CH351" t="str">
            <v/>
          </cell>
          <cell r="CI351">
            <v>841881</v>
          </cell>
        </row>
        <row r="352">
          <cell r="BZ352" t="e">
            <v>#VALUE!</v>
          </cell>
          <cell r="CA352" t="e">
            <v>#VALUE!</v>
          </cell>
          <cell r="CB352" t="e">
            <v>#VALUE!</v>
          </cell>
          <cell r="CC352" t="str">
            <v>非感染性医療廃棄物処分契約</v>
          </cell>
          <cell r="CD352">
            <v>42809</v>
          </cell>
          <cell r="CE352" t="str">
            <v>株式会社産九</v>
          </cell>
          <cell r="CF352" t="str">
            <v>和歌山県和歌山市湊字青岸坪1532-1354-1　</v>
          </cell>
          <cell r="CG352" t="str">
            <v>一般競争契約</v>
          </cell>
          <cell r="CH352" t="str">
            <v/>
          </cell>
          <cell r="CI352">
            <v>2190240</v>
          </cell>
        </row>
        <row r="353">
          <cell r="BZ353" t="e">
            <v>#VALUE!</v>
          </cell>
          <cell r="CA353" t="e">
            <v>#VALUE!</v>
          </cell>
          <cell r="CB353" t="e">
            <v>#VALUE!</v>
          </cell>
          <cell r="CC353" t="str">
            <v>ロボットスーツ（HAL医療用下肢タイプ）賃貸借</v>
          </cell>
          <cell r="CD353">
            <v>42809</v>
          </cell>
          <cell r="CE353" t="str">
            <v>CYBERDYNE(株)</v>
          </cell>
          <cell r="CF353" t="str">
            <v>茨城県つくば市学園南2-2-1　</v>
          </cell>
          <cell r="CG353" t="str">
            <v>競争性のない随意契約</v>
          </cell>
          <cell r="CH353" t="str">
            <v>安全性確保のため、患者における操作習熟性の観点から従来使用している機種の継続使用が必要なため（会計規程第52条第4項に該当）</v>
          </cell>
          <cell r="CI353">
            <v>5286000</v>
          </cell>
        </row>
        <row r="354">
          <cell r="BZ354" t="e">
            <v>#VALUE!</v>
          </cell>
          <cell r="CA354" t="e">
            <v>#VALUE!</v>
          </cell>
          <cell r="CB354" t="e">
            <v>#VALUE!</v>
          </cell>
          <cell r="CC354" t="str">
            <v>給食及び食材管理業務委託</v>
          </cell>
          <cell r="CD354">
            <v>42817</v>
          </cell>
          <cell r="CE354" t="str">
            <v>エームサービス（株）</v>
          </cell>
          <cell r="CF354" t="str">
            <v>東京都港区赤坂２丁目２３番１号</v>
          </cell>
          <cell r="CG354" t="str">
            <v>一般競争契約</v>
          </cell>
          <cell r="CH354" t="str">
            <v/>
          </cell>
          <cell r="CI354">
            <v>426083040</v>
          </cell>
        </row>
        <row r="355">
          <cell r="BZ355" t="e">
            <v>#VALUE!</v>
          </cell>
          <cell r="CA355" t="e">
            <v>#VALUE!</v>
          </cell>
          <cell r="CB355" t="e">
            <v>#VALUE!</v>
          </cell>
          <cell r="CC355" t="str">
            <v>超音波診断装置用ﾌﾟﾛｰﾌﾞ</v>
          </cell>
          <cell r="CD355">
            <v>42818</v>
          </cell>
          <cell r="CE355" t="str">
            <v>セイコーメディカル（株）</v>
          </cell>
          <cell r="CF355" t="str">
            <v>和歌山市西浜865番地の4</v>
          </cell>
          <cell r="CG355">
            <v>0</v>
          </cell>
          <cell r="CH355" t="str">
            <v>契約事務取扱細則第17条3第1項第6号に基づく少額随意契約</v>
          </cell>
          <cell r="CI355">
            <v>1576800</v>
          </cell>
        </row>
        <row r="356">
          <cell r="BZ356" t="e">
            <v>#VALUE!</v>
          </cell>
          <cell r="CA356" t="e">
            <v>#VALUE!</v>
          </cell>
          <cell r="CB356" t="e">
            <v>#VALUE!</v>
          </cell>
          <cell r="CC356" t="str">
            <v>警備・防災センター業務委託契約</v>
          </cell>
          <cell r="CD356">
            <v>42821</v>
          </cell>
          <cell r="CE356" t="str">
            <v>和歌山警備保障（株）</v>
          </cell>
          <cell r="CF356" t="str">
            <v>和歌山県田辺市下三栖1499-82</v>
          </cell>
          <cell r="CG356" t="str">
            <v>一般競争契約</v>
          </cell>
          <cell r="CH356" t="str">
            <v/>
          </cell>
          <cell r="CI356">
            <v>40824000</v>
          </cell>
        </row>
        <row r="357">
          <cell r="BZ357" t="e">
            <v>#VALUE!</v>
          </cell>
          <cell r="CA357" t="e">
            <v>#VALUE!</v>
          </cell>
          <cell r="CB357" t="e">
            <v>#VALUE!</v>
          </cell>
          <cell r="CC357" t="str">
            <v>膀胱腎盂ビデオスコープ　一式</v>
          </cell>
          <cell r="CD357">
            <v>42821</v>
          </cell>
          <cell r="CE357" t="str">
            <v>(株)大黒</v>
          </cell>
          <cell r="CF357" t="str">
            <v>和歌山市手平3丁目8番43号</v>
          </cell>
          <cell r="CG357" t="str">
            <v>一般競争契約</v>
          </cell>
          <cell r="CH357" t="str">
            <v/>
          </cell>
          <cell r="CI357">
            <v>4039200</v>
          </cell>
        </row>
        <row r="358">
          <cell r="BZ358" t="e">
            <v>#VALUE!</v>
          </cell>
          <cell r="CA358" t="e">
            <v>#VALUE!</v>
          </cell>
          <cell r="CB358" t="e">
            <v>#VALUE!</v>
          </cell>
          <cell r="CC358" t="str">
            <v>気管支ビデオスコープ　一式</v>
          </cell>
          <cell r="CD358">
            <v>42821</v>
          </cell>
          <cell r="CE358" t="str">
            <v>(株)大黒</v>
          </cell>
          <cell r="CF358" t="str">
            <v>和歌山市手平3丁目8番43号</v>
          </cell>
          <cell r="CG358" t="str">
            <v>一般競争契約</v>
          </cell>
          <cell r="CH358" t="str">
            <v/>
          </cell>
          <cell r="CI358">
            <v>2970000</v>
          </cell>
        </row>
        <row r="359">
          <cell r="BZ359" t="e">
            <v>#VALUE!</v>
          </cell>
          <cell r="CA359" t="e">
            <v>#VALUE!</v>
          </cell>
          <cell r="CB359" t="e">
            <v>#VALUE!</v>
          </cell>
          <cell r="CC359" t="str">
            <v>ベッドサイドモニター　一式</v>
          </cell>
          <cell r="CD359">
            <v>42821</v>
          </cell>
          <cell r="CE359" t="str">
            <v>セイコーメディカル（株）</v>
          </cell>
          <cell r="CF359" t="str">
            <v>和歌山市西浜865番地の4</v>
          </cell>
          <cell r="CG359" t="str">
            <v>一般競争契約</v>
          </cell>
          <cell r="CH359" t="str">
            <v/>
          </cell>
          <cell r="CI359">
            <v>10044000</v>
          </cell>
        </row>
        <row r="360">
          <cell r="BZ360" t="e">
            <v>#VALUE!</v>
          </cell>
          <cell r="CA360" t="e">
            <v>#VALUE!</v>
          </cell>
          <cell r="CB360" t="e">
            <v>#VALUE!</v>
          </cell>
          <cell r="CC360" t="str">
            <v>セントラルモニター（４東）　一式</v>
          </cell>
          <cell r="CD360">
            <v>42821</v>
          </cell>
          <cell r="CE360" t="str">
            <v>セイコーメディカル（株）</v>
          </cell>
          <cell r="CF360" t="str">
            <v>和歌山市西浜865番地の4</v>
          </cell>
          <cell r="CG360" t="str">
            <v>一般競争契約</v>
          </cell>
          <cell r="CH360" t="str">
            <v/>
          </cell>
          <cell r="CI360">
            <v>6588000</v>
          </cell>
        </row>
        <row r="361">
          <cell r="BZ361" t="e">
            <v>#VALUE!</v>
          </cell>
          <cell r="CA361" t="e">
            <v>#VALUE!</v>
          </cell>
          <cell r="CB361" t="e">
            <v>#VALUE!</v>
          </cell>
          <cell r="CC361" t="str">
            <v>セントラルモニター（５西）　一式</v>
          </cell>
          <cell r="CD361">
            <v>42821</v>
          </cell>
          <cell r="CE361" t="str">
            <v>セイコーメディカル（株）</v>
          </cell>
          <cell r="CF361" t="str">
            <v>和歌山市西浜865番地の4</v>
          </cell>
          <cell r="CG361" t="str">
            <v>一般競争契約</v>
          </cell>
          <cell r="CH361" t="str">
            <v/>
          </cell>
          <cell r="CI361">
            <v>4536000</v>
          </cell>
        </row>
        <row r="362">
          <cell r="BZ362" t="e">
            <v>#VALUE!</v>
          </cell>
          <cell r="CA362" t="e">
            <v>#VALUE!</v>
          </cell>
          <cell r="CB362" t="e">
            <v>#VALUE!</v>
          </cell>
          <cell r="CC362" t="str">
            <v>トリートメントテーブル　一式</v>
          </cell>
          <cell r="CD362">
            <v>42821</v>
          </cell>
          <cell r="CE362" t="str">
            <v>セイコーメディカル（株）</v>
          </cell>
          <cell r="CF362" t="str">
            <v>和歌山市西浜865番地の4</v>
          </cell>
          <cell r="CG362" t="str">
            <v>一般競争契約</v>
          </cell>
          <cell r="CH362" t="str">
            <v/>
          </cell>
          <cell r="CI362">
            <v>1825200</v>
          </cell>
        </row>
        <row r="363">
          <cell r="BZ363" t="e">
            <v>#VALUE!</v>
          </cell>
          <cell r="CA363" t="e">
            <v>#VALUE!</v>
          </cell>
          <cell r="CB363" t="e">
            <v>#VALUE!</v>
          </cell>
          <cell r="CC363" t="str">
            <v>免荷機能付歩行器</v>
          </cell>
          <cell r="CD363">
            <v>42821</v>
          </cell>
          <cell r="CE363" t="str">
            <v>(株)大黒</v>
          </cell>
          <cell r="CF363" t="str">
            <v>和歌山市手平3丁目8番43号</v>
          </cell>
          <cell r="CG363">
            <v>0</v>
          </cell>
          <cell r="CH363" t="str">
            <v>契約事務取扱細則第17条3第1項第6号に基づく少額随意契約</v>
          </cell>
          <cell r="CI363">
            <v>1128600</v>
          </cell>
        </row>
        <row r="364">
          <cell r="BZ364" t="e">
            <v>#VALUE!</v>
          </cell>
          <cell r="CA364" t="e">
            <v>#VALUE!</v>
          </cell>
          <cell r="CB364" t="e">
            <v>#VALUE!</v>
          </cell>
          <cell r="CC364" t="str">
            <v>清掃業務（病棟）派遣契約</v>
          </cell>
          <cell r="CD364">
            <v>42821</v>
          </cell>
          <cell r="CE364" t="str">
            <v>日東カストディアルサービス（株）</v>
          </cell>
          <cell r="CF364" t="str">
            <v>和歌山市新中通２－２５</v>
          </cell>
          <cell r="CG364" t="str">
            <v>一般競争契約</v>
          </cell>
          <cell r="CH364" t="str">
            <v/>
          </cell>
          <cell r="CI364">
            <v>27212945</v>
          </cell>
        </row>
        <row r="365">
          <cell r="BZ365" t="e">
            <v>#VALUE!</v>
          </cell>
          <cell r="CA365" t="e">
            <v>#VALUE!</v>
          </cell>
          <cell r="CB365" t="e">
            <v>#VALUE!</v>
          </cell>
          <cell r="CC365" t="str">
            <v>ﾎﾞｲﾗｰ運転管理業務派遣契約</v>
          </cell>
          <cell r="CD365">
            <v>42821</v>
          </cell>
          <cell r="CE365" t="str">
            <v>（株）アウトソーシングトータルサポート</v>
          </cell>
          <cell r="CF365" t="str">
            <v>東京都千代田区丸の内一丁目8番3号</v>
          </cell>
          <cell r="CG365" t="str">
            <v>一般競争契約</v>
          </cell>
          <cell r="CH365" t="str">
            <v/>
          </cell>
          <cell r="CI365">
            <v>3088680</v>
          </cell>
        </row>
        <row r="366">
          <cell r="BZ366" t="e">
            <v>#VALUE!</v>
          </cell>
          <cell r="CA366" t="e">
            <v>#VALUE!</v>
          </cell>
          <cell r="CB366" t="e">
            <v>#VALUE!</v>
          </cell>
          <cell r="CC366" t="str">
            <v>患者相談対応業務派遣契約</v>
          </cell>
          <cell r="CD366">
            <v>42821</v>
          </cell>
          <cell r="CE366" t="str">
            <v>株式会社 美装</v>
          </cell>
          <cell r="CF366" t="str">
            <v>和歌山県西牟婁郡白浜町2867番地の1</v>
          </cell>
          <cell r="CG366" t="str">
            <v>一般競争契約</v>
          </cell>
          <cell r="CH366" t="str">
            <v/>
          </cell>
          <cell r="CI366">
            <v>20995200</v>
          </cell>
        </row>
        <row r="367">
          <cell r="BZ367" t="e">
            <v>#VALUE!</v>
          </cell>
          <cell r="CA367" t="e">
            <v>#VALUE!</v>
          </cell>
          <cell r="CB367" t="e">
            <v>#VALUE!</v>
          </cell>
          <cell r="CC367" t="str">
            <v>保存血液購入契約</v>
          </cell>
          <cell r="CD367">
            <v>42825</v>
          </cell>
          <cell r="CE367" t="str">
            <v>日本赤十字近畿ブロック血液センター</v>
          </cell>
          <cell r="CF367" t="str">
            <v>大阪府茨木市彩都あさぎ七丁目5-17</v>
          </cell>
          <cell r="CG367" t="str">
            <v>競争性のない随意契約</v>
          </cell>
          <cell r="CH367" t="str">
            <v>閣議決定（S39.8.21）により契約の相手方が特定されているため（会計規程第52条第4項に該当）</v>
          </cell>
          <cell r="CI367">
            <v>34969878</v>
          </cell>
        </row>
        <row r="368">
          <cell r="BZ368" t="e">
            <v>#VALUE!</v>
          </cell>
          <cell r="CA368" t="e">
            <v>#VALUE!</v>
          </cell>
          <cell r="CB368" t="e">
            <v>#VALUE!</v>
          </cell>
          <cell r="CC368" t="str">
            <v>A重油購入契約（第１四半期分）</v>
          </cell>
          <cell r="CD368">
            <v>42825</v>
          </cell>
          <cell r="CE368" t="str">
            <v>大同燃料株式会社</v>
          </cell>
          <cell r="CF368" t="str">
            <v>大阪市大正区平尾1-1-17</v>
          </cell>
          <cell r="CG368" t="str">
            <v>一般競争契約</v>
          </cell>
          <cell r="CH368" t="str">
            <v/>
          </cell>
          <cell r="CI368">
            <v>4481568</v>
          </cell>
        </row>
        <row r="369">
          <cell r="BZ369" t="e">
            <v>#VALUE!</v>
          </cell>
          <cell r="CA369" t="e">
            <v>#VALUE!</v>
          </cell>
          <cell r="CB369" t="e">
            <v>#VALUE!</v>
          </cell>
          <cell r="CC369" t="str">
            <v>きのくに医療連携システム　青洲リンク運用業務</v>
          </cell>
          <cell r="CD369">
            <v>42825</v>
          </cell>
          <cell r="CE369" t="str">
            <v>株式会社サイバーリンクス</v>
          </cell>
          <cell r="CF369" t="str">
            <v>和歌山市紀三井寺849-3</v>
          </cell>
          <cell r="CG369" t="str">
            <v>競争性のない随意契約</v>
          </cell>
          <cell r="CH36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369">
            <v>1837080</v>
          </cell>
        </row>
        <row r="370">
          <cell r="BZ370" t="e">
            <v>#VALUE!</v>
          </cell>
          <cell r="CA370" t="e">
            <v>#VALUE!</v>
          </cell>
          <cell r="CB370" t="e">
            <v>#VALUE!</v>
          </cell>
          <cell r="CC370" t="str">
            <v>X線ＣＴ８０列　年間保守委託契約</v>
          </cell>
          <cell r="CD370">
            <v>42825</v>
          </cell>
          <cell r="CE370" t="str">
            <v>キヤノンメディカルシステムズ㈱</v>
          </cell>
          <cell r="CF370" t="str">
            <v>和歌山市福町３７番地</v>
          </cell>
          <cell r="CG370" t="str">
            <v>競争性のない随意契約</v>
          </cell>
          <cell r="CH37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0">
            <v>18792000</v>
          </cell>
        </row>
        <row r="371">
          <cell r="BZ371" t="e">
            <v>#VALUE!</v>
          </cell>
          <cell r="CA371" t="e">
            <v>#VALUE!</v>
          </cell>
          <cell r="CB371" t="e">
            <v>#VALUE!</v>
          </cell>
          <cell r="CC371" t="str">
            <v>内視鏡機器包括保守契約</v>
          </cell>
          <cell r="CD371">
            <v>42825</v>
          </cell>
          <cell r="CE371" t="str">
            <v>(株)大黒</v>
          </cell>
          <cell r="CF371" t="str">
            <v>和歌山市手平3丁目8番43号</v>
          </cell>
          <cell r="CG371" t="str">
            <v>競争性のない随意契約</v>
          </cell>
          <cell r="CH37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1">
            <v>6132672</v>
          </cell>
        </row>
        <row r="372">
          <cell r="BZ372" t="e">
            <v>#VALUE!</v>
          </cell>
          <cell r="CA372" t="e">
            <v>#VALUE!</v>
          </cell>
          <cell r="CB372" t="e">
            <v>#VALUE!</v>
          </cell>
          <cell r="CC372" t="str">
            <v>後納郵便契約</v>
          </cell>
          <cell r="CD372">
            <v>42826</v>
          </cell>
          <cell r="CE372" t="str">
            <v>日本郵便株式会社</v>
          </cell>
          <cell r="CF372" t="str">
            <v>大阪市北区梅田3丁目2-4</v>
          </cell>
          <cell r="CG372" t="str">
            <v>競争性のない随意契約</v>
          </cell>
          <cell r="CH372" t="str">
            <v>業務独占により契約の相手方が特定されているため（会計規程第52条第4項に該当）</v>
          </cell>
          <cell r="CI372">
            <v>2560000</v>
          </cell>
        </row>
        <row r="373">
          <cell r="BZ373" t="e">
            <v>#VALUE!</v>
          </cell>
          <cell r="CA373" t="e">
            <v>#VALUE!</v>
          </cell>
          <cell r="CB373" t="e">
            <v>#VALUE!</v>
          </cell>
          <cell r="CC373" t="str">
            <v>水道契約</v>
          </cell>
          <cell r="CD373">
            <v>42826</v>
          </cell>
          <cell r="CE373" t="str">
            <v>田辺市水道事業所</v>
          </cell>
          <cell r="CF373" t="str">
            <v>和歌山県田辺市万呂786</v>
          </cell>
          <cell r="CG373" t="str">
            <v>競争性のない随意契約</v>
          </cell>
          <cell r="CH373" t="str">
            <v>地域独占により契約の相手方が特定されているため（会計規程第52条第4項に該当）</v>
          </cell>
          <cell r="CI373">
            <v>17620000</v>
          </cell>
        </row>
        <row r="374">
          <cell r="BZ374" t="e">
            <v>#VALUE!</v>
          </cell>
          <cell r="CA374" t="e">
            <v>#VALUE!</v>
          </cell>
          <cell r="CB374" t="e">
            <v>#VALUE!</v>
          </cell>
          <cell r="CC374" t="str">
            <v>電話の回線使用料</v>
          </cell>
          <cell r="CD374">
            <v>42826</v>
          </cell>
          <cell r="CE374" t="str">
            <v>西日本電信電話(株)田辺支店</v>
          </cell>
          <cell r="CF374" t="str">
            <v>和歌山県田辺市上屋敷町31の１</v>
          </cell>
          <cell r="CG374" t="str">
            <v>競争性のない随意契約</v>
          </cell>
          <cell r="CH374" t="str">
            <v>地域独占により契約の相手方が特定されているため（提供を行うことが可能な業者が一であることを確認した場合に限る）（会計規程第52条第4項に該当）</v>
          </cell>
          <cell r="CI374">
            <v>3410000</v>
          </cell>
        </row>
        <row r="375">
          <cell r="BZ375" t="e">
            <v>#VALUE!</v>
          </cell>
          <cell r="CA375" t="e">
            <v>#VALUE!</v>
          </cell>
          <cell r="CB375" t="e">
            <v>#VALUE!</v>
          </cell>
          <cell r="CC375" t="str">
            <v>電力供給契約</v>
          </cell>
          <cell r="CD375">
            <v>42826</v>
          </cell>
          <cell r="CE375" t="str">
            <v>関西電力株式会社</v>
          </cell>
          <cell r="CF375" t="str">
            <v>大阪市北区中之島３丁目３番２２号</v>
          </cell>
          <cell r="CG375" t="str">
            <v>競争性のない随意契約</v>
          </cell>
          <cell r="CH375" t="str">
            <v>地域独占により契約の相手方が特定されているため（提供を行うことが可能な業者が一であることを確認した場合に限る）（会計規程第52条第4項に該当）</v>
          </cell>
          <cell r="CI375">
            <v>272833259</v>
          </cell>
        </row>
        <row r="376">
          <cell r="BZ376" t="e">
            <v>#VALUE!</v>
          </cell>
          <cell r="CA376" t="e">
            <v>#VALUE!</v>
          </cell>
          <cell r="CB376" t="e">
            <v>#VALUE!</v>
          </cell>
          <cell r="CC376" t="str">
            <v>ベッドサイドモニター　一式</v>
          </cell>
          <cell r="CD376">
            <v>42849</v>
          </cell>
          <cell r="CE376" t="str">
            <v>セイコーメディカル（株）</v>
          </cell>
          <cell r="CF376" t="str">
            <v>和歌山市西浜865番地の4</v>
          </cell>
          <cell r="CG376">
            <v>0</v>
          </cell>
          <cell r="CH376" t="str">
            <v>契約事務取扱細則第17条3第1項第6号に基づく少額随意契約</v>
          </cell>
          <cell r="CI376">
            <v>1036800</v>
          </cell>
        </row>
        <row r="377">
          <cell r="BZ377" t="e">
            <v>#VALUE!</v>
          </cell>
          <cell r="CA377" t="e">
            <v>#VALUE!</v>
          </cell>
          <cell r="CB377" t="e">
            <v>#VALUE!</v>
          </cell>
          <cell r="CC377" t="str">
            <v>血管連続撮影装置保守契約</v>
          </cell>
          <cell r="CD377">
            <v>42886</v>
          </cell>
          <cell r="CE377" t="str">
            <v>(株)大黒</v>
          </cell>
          <cell r="CF377" t="str">
            <v>和歌山市手平3丁目8番43号</v>
          </cell>
          <cell r="CG377" t="str">
            <v>競争性のない随意契約</v>
          </cell>
          <cell r="CH377"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77">
            <v>14472000</v>
          </cell>
        </row>
        <row r="378">
          <cell r="BZ378" t="e">
            <v>#VALUE!</v>
          </cell>
          <cell r="CA378" t="e">
            <v>#VALUE!</v>
          </cell>
          <cell r="CB378" t="e">
            <v>#VALUE!</v>
          </cell>
          <cell r="CC378" t="str">
            <v>医療用ガス購入契約</v>
          </cell>
          <cell r="CD378">
            <v>43159</v>
          </cell>
          <cell r="CE378" t="str">
            <v>森本酸素用材店</v>
          </cell>
          <cell r="CF378" t="str">
            <v>和歌山県田辺市湊503の3(百々枝通り)森本鉄工(有)</v>
          </cell>
          <cell r="CG378" t="str">
            <v>一般競争契約</v>
          </cell>
          <cell r="CH378" t="str">
            <v/>
          </cell>
          <cell r="CI378">
            <v>8955705.5999999996</v>
          </cell>
        </row>
        <row r="379">
          <cell r="BZ379" t="e">
            <v>#VALUE!</v>
          </cell>
          <cell r="CA379" t="e">
            <v>#VALUE!</v>
          </cell>
          <cell r="CB379" t="e">
            <v>#VALUE!</v>
          </cell>
          <cell r="CC379" t="str">
            <v>A重油購入契約（第２四半期分）</v>
          </cell>
          <cell r="CD379">
            <v>42909</v>
          </cell>
          <cell r="CE379" t="str">
            <v>大岩石油株式会社</v>
          </cell>
          <cell r="CF379" t="str">
            <v>和歌山市築港1丁目6番地</v>
          </cell>
          <cell r="CG379" t="str">
            <v>一般競争契約</v>
          </cell>
          <cell r="CH379" t="str">
            <v/>
          </cell>
          <cell r="CI379">
            <v>4281984</v>
          </cell>
        </row>
        <row r="380">
          <cell r="BZ380" t="e">
            <v>#VALUE!</v>
          </cell>
          <cell r="CA380" t="e">
            <v>#VALUE!</v>
          </cell>
          <cell r="CB380" t="e">
            <v>#VALUE!</v>
          </cell>
          <cell r="CC380" t="str">
            <v>放射線治療装置修理</v>
          </cell>
          <cell r="CD380">
            <v>42916</v>
          </cell>
          <cell r="CE380" t="str">
            <v>シーメンスヘルスケア（株）</v>
          </cell>
          <cell r="CF380" t="str">
            <v>大阪市淀川区宮原4-3-39　大広新大阪ビル</v>
          </cell>
          <cell r="CG380" t="str">
            <v>競争性のない随意契約</v>
          </cell>
          <cell r="CH38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80">
            <v>23544000</v>
          </cell>
        </row>
        <row r="381">
          <cell r="BZ381" t="e">
            <v>#VALUE!</v>
          </cell>
          <cell r="CA381" t="e">
            <v>#VALUE!</v>
          </cell>
          <cell r="CB381" t="e">
            <v>#VALUE!</v>
          </cell>
          <cell r="CC381" t="str">
            <v>透視撮影装置修理</v>
          </cell>
          <cell r="CD381">
            <v>42947</v>
          </cell>
          <cell r="CE381" t="str">
            <v>セイコーメディカル（株）</v>
          </cell>
          <cell r="CF381" t="str">
            <v>和歌山市西浜865番地の4</v>
          </cell>
          <cell r="CG381" t="str">
            <v>競争性のない随意契約</v>
          </cell>
          <cell r="CH38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381">
            <v>1624212</v>
          </cell>
        </row>
        <row r="382">
          <cell r="BZ382" t="e">
            <v>#VALUE!</v>
          </cell>
          <cell r="CA382" t="e">
            <v>#VALUE!</v>
          </cell>
          <cell r="CB382" t="e">
            <v>#VALUE!</v>
          </cell>
          <cell r="CC382" t="str">
            <v>医療用液体酸素（定置式）購入契約</v>
          </cell>
          <cell r="CD382">
            <v>43159</v>
          </cell>
          <cell r="CE382" t="str">
            <v>株式会社 ｷﾝｷ酸器</v>
          </cell>
          <cell r="CF382" t="str">
            <v>吹田市江の木町21番4号</v>
          </cell>
          <cell r="CG382" t="str">
            <v>一般競争契約</v>
          </cell>
          <cell r="CH382" t="str">
            <v/>
          </cell>
          <cell r="CI382">
            <v>13748121</v>
          </cell>
        </row>
        <row r="383">
          <cell r="BZ383" t="e">
            <v>#VALUE!</v>
          </cell>
          <cell r="CA383" t="e">
            <v>#VALUE!</v>
          </cell>
          <cell r="CB383" t="e">
            <v>#VALUE!</v>
          </cell>
          <cell r="CC383" t="str">
            <v>放射性医薬品購入契約</v>
          </cell>
          <cell r="CD383">
            <v>43189</v>
          </cell>
          <cell r="CE383" t="str">
            <v>社団法人 日本ｱｲｿﾄｰﾌﾟ協会</v>
          </cell>
          <cell r="CF383" t="str">
            <v>東京都文京区本駒込二丁目28番45号</v>
          </cell>
          <cell r="CG383" t="str">
            <v>競争性のない随意契約</v>
          </cell>
          <cell r="CH383" t="str">
            <v>法令等により契約の相手方が特定されているため（放射線障害防止法第4条・4条の2による届出（販売）・許可（廃棄））（会計規程第52条第4項に該当）</v>
          </cell>
          <cell r="CI383">
            <v>14003064</v>
          </cell>
        </row>
        <row r="384">
          <cell r="BZ384" t="e">
            <v>#VALUE!</v>
          </cell>
          <cell r="CA384" t="e">
            <v>#VALUE!</v>
          </cell>
          <cell r="CB384" t="e">
            <v>#VALUE!</v>
          </cell>
          <cell r="CC384" t="str">
            <v>在宅酸素供給装置等賃貸借契約</v>
          </cell>
          <cell r="CD384">
            <v>43189</v>
          </cell>
          <cell r="CE384" t="str">
            <v>株式会社フィリップス・ジャパン</v>
          </cell>
          <cell r="CF384" t="str">
            <v>和歌山市太田４２９－２オオタビル１－Ａ号室</v>
          </cell>
          <cell r="CG384" t="str">
            <v>競争性のない随意契約</v>
          </cell>
          <cell r="CH384" t="str">
            <v>安全性確保のため、患者における操作習熟性の観点から従来使用している機種の継続使用が必要なため（会計規程第52条第4項に該当）</v>
          </cell>
          <cell r="CI384">
            <v>14869448</v>
          </cell>
        </row>
        <row r="385">
          <cell r="BZ385" t="e">
            <v>#VALUE!</v>
          </cell>
          <cell r="CA385" t="e">
            <v>#VALUE!</v>
          </cell>
          <cell r="CB385" t="e">
            <v>#VALUE!</v>
          </cell>
          <cell r="CC385" t="str">
            <v>地域包括ケア病棟改修工事</v>
          </cell>
          <cell r="CD385">
            <v>42978</v>
          </cell>
          <cell r="CE385" t="str">
            <v>株式会社濱本組</v>
          </cell>
          <cell r="CF385" t="str">
            <v>和歌山県田辺市中万呂863</v>
          </cell>
          <cell r="CG385" t="str">
            <v>一般競争契約</v>
          </cell>
          <cell r="CH385" t="str">
            <v/>
          </cell>
          <cell r="CI385">
            <v>8640000</v>
          </cell>
        </row>
        <row r="386">
          <cell r="BZ386" t="e">
            <v>#VALUE!</v>
          </cell>
          <cell r="CA386" t="e">
            <v>#VALUE!</v>
          </cell>
          <cell r="CB386" t="e">
            <v>#VALUE!</v>
          </cell>
          <cell r="CC386" t="str">
            <v>医薬品購入契約</v>
          </cell>
          <cell r="CD386">
            <v>42986</v>
          </cell>
          <cell r="CE386" t="str">
            <v>株式会社 ｹｰｴｽｹｰ 紀南支店</v>
          </cell>
          <cell r="CF386" t="str">
            <v>和歌山県西牟婁郡上富田町南紀の台67-2</v>
          </cell>
          <cell r="CG386" t="str">
            <v>一般競争契約</v>
          </cell>
          <cell r="CH386" t="str">
            <v/>
          </cell>
          <cell r="CI386">
            <v>8879279</v>
          </cell>
        </row>
        <row r="387">
          <cell r="BZ387" t="e">
            <v>#VALUE!</v>
          </cell>
          <cell r="CA387" t="e">
            <v>#VALUE!</v>
          </cell>
          <cell r="CB387" t="e">
            <v>#VALUE!</v>
          </cell>
          <cell r="CC387" t="str">
            <v>医薬品購入契約</v>
          </cell>
          <cell r="CD387">
            <v>42986</v>
          </cell>
          <cell r="CE387" t="str">
            <v>アルフレッサ株式会社　田辺支店</v>
          </cell>
          <cell r="CF387" t="str">
            <v>和歌山県田辺市元町1130番地</v>
          </cell>
          <cell r="CG387" t="str">
            <v>一般競争契約</v>
          </cell>
          <cell r="CH387" t="str">
            <v/>
          </cell>
          <cell r="CI387">
            <v>3447124</v>
          </cell>
        </row>
        <row r="388">
          <cell r="BZ388" t="e">
            <v>#VALUE!</v>
          </cell>
          <cell r="CA388" t="e">
            <v>#VALUE!</v>
          </cell>
          <cell r="CB388" t="e">
            <v>#VALUE!</v>
          </cell>
          <cell r="CC388" t="str">
            <v>医薬品購入契約</v>
          </cell>
          <cell r="CD388">
            <v>42986</v>
          </cell>
          <cell r="CE388" t="str">
            <v>株式会社メディセオ</v>
          </cell>
          <cell r="CF388" t="str">
            <v>東京都中央区八重洲二丁目7番15号</v>
          </cell>
          <cell r="CG388" t="str">
            <v>一般競争契約</v>
          </cell>
          <cell r="CH388" t="str">
            <v/>
          </cell>
          <cell r="CI388">
            <v>32001703</v>
          </cell>
        </row>
        <row r="389">
          <cell r="BZ389" t="e">
            <v>#VALUE!</v>
          </cell>
          <cell r="CA389" t="e">
            <v>#VALUE!</v>
          </cell>
          <cell r="CB389" t="e">
            <v>#VALUE!</v>
          </cell>
          <cell r="CC389" t="str">
            <v>医薬品購入契約</v>
          </cell>
          <cell r="CD389">
            <v>42986</v>
          </cell>
          <cell r="CE389" t="str">
            <v>（株）スズケン田辺支店</v>
          </cell>
          <cell r="CF389" t="str">
            <v>和歌山県田辺市新万26番17号</v>
          </cell>
          <cell r="CG389" t="str">
            <v>一般競争契約</v>
          </cell>
          <cell r="CH389" t="str">
            <v/>
          </cell>
          <cell r="CI389">
            <v>14555280</v>
          </cell>
        </row>
        <row r="390">
          <cell r="BZ390" t="e">
            <v>#VALUE!</v>
          </cell>
          <cell r="CA390" t="e">
            <v>#VALUE!</v>
          </cell>
          <cell r="CB390" t="e">
            <v>#VALUE!</v>
          </cell>
          <cell r="CC390" t="str">
            <v>医薬品購入契約</v>
          </cell>
          <cell r="CD390">
            <v>42986</v>
          </cell>
          <cell r="CE390" t="str">
            <v>東和薬品㈱和歌山営業所</v>
          </cell>
          <cell r="CF390" t="str">
            <v>和歌山県和歌山市平井180-1</v>
          </cell>
          <cell r="CG390" t="str">
            <v>一般競争契約</v>
          </cell>
          <cell r="CH390" t="str">
            <v/>
          </cell>
          <cell r="CI390">
            <v>759034</v>
          </cell>
        </row>
        <row r="391">
          <cell r="BZ391" t="e">
            <v>#VALUE!</v>
          </cell>
          <cell r="CA391" t="e">
            <v>#VALUE!</v>
          </cell>
          <cell r="CB391" t="e">
            <v>#VALUE!</v>
          </cell>
          <cell r="CC391" t="str">
            <v>医薬品購入契約</v>
          </cell>
          <cell r="CD391">
            <v>42986</v>
          </cell>
          <cell r="CE391" t="str">
            <v>(株)大黒</v>
          </cell>
          <cell r="CF391" t="str">
            <v>和歌山市手平3丁目8番43号</v>
          </cell>
          <cell r="CG391" t="str">
            <v>一般競争契約</v>
          </cell>
          <cell r="CH391" t="str">
            <v/>
          </cell>
          <cell r="CI391">
            <v>2026080</v>
          </cell>
        </row>
        <row r="392">
          <cell r="BZ392" t="e">
            <v>#VALUE!</v>
          </cell>
          <cell r="CA392" t="e">
            <v>#VALUE!</v>
          </cell>
          <cell r="CB392" t="e">
            <v>#VALUE!</v>
          </cell>
          <cell r="CC392" t="str">
            <v>医薬品購入契約</v>
          </cell>
          <cell r="CD392">
            <v>42986</v>
          </cell>
          <cell r="CE392" t="str">
            <v>セイコーメディカル（株）</v>
          </cell>
          <cell r="CF392" t="str">
            <v>和歌山市西浜865番地の4</v>
          </cell>
          <cell r="CG392" t="str">
            <v>一般競争契約</v>
          </cell>
          <cell r="CH392" t="str">
            <v/>
          </cell>
          <cell r="CI392">
            <v>660571</v>
          </cell>
        </row>
        <row r="393">
          <cell r="BZ393" t="e">
            <v>#VALUE!</v>
          </cell>
          <cell r="CA393" t="e">
            <v>#VALUE!</v>
          </cell>
          <cell r="CB393" t="e">
            <v>#VALUE!</v>
          </cell>
          <cell r="CC393" t="str">
            <v>在宅酸素供給装置等賃貸借契約</v>
          </cell>
          <cell r="CD393">
            <v>43189</v>
          </cell>
          <cell r="CE393" t="str">
            <v>エア・ウォーター・メディカル株式会社</v>
          </cell>
          <cell r="CF393" t="str">
            <v>和歌山市太田314-1ﾊ-ﾍﾞｽﾄ壱番館102</v>
          </cell>
          <cell r="CG393" t="str">
            <v>競争性のない随意契約</v>
          </cell>
          <cell r="CH393" t="str">
            <v>安全性確保のため、患者における操作習熟性の観点から従来使用している機種の継続使用が必要なため（会計規程第52条第4項に該当）</v>
          </cell>
          <cell r="CI393">
            <v>959040</v>
          </cell>
        </row>
        <row r="394">
          <cell r="BZ394" t="e">
            <v>#VALUE!</v>
          </cell>
          <cell r="CA394" t="e">
            <v>#VALUE!</v>
          </cell>
          <cell r="CB394" t="e">
            <v>#VALUE!</v>
          </cell>
          <cell r="CC394" t="str">
            <v>A重油購入契約（第３四半期分）</v>
          </cell>
          <cell r="CD394">
            <v>43000</v>
          </cell>
          <cell r="CE394" t="str">
            <v>大同燃料株式会社</v>
          </cell>
          <cell r="CF394" t="str">
            <v>大阪市大正区平尾1-1-17</v>
          </cell>
          <cell r="CG394" t="str">
            <v>一般競争契約</v>
          </cell>
          <cell r="CH394" t="str">
            <v/>
          </cell>
          <cell r="CI394">
            <v>4481568</v>
          </cell>
        </row>
        <row r="395">
          <cell r="BZ395" t="e">
            <v>#VALUE!</v>
          </cell>
          <cell r="CA395" t="e">
            <v>#VALUE!</v>
          </cell>
          <cell r="CB395" t="e">
            <v>#VALUE!</v>
          </cell>
          <cell r="CC395" t="str">
            <v>医薬品本部共同入札</v>
          </cell>
          <cell r="CD395">
            <v>43008</v>
          </cell>
          <cell r="CE395" t="str">
            <v>アルフレッサ株式会社　田辺支店</v>
          </cell>
          <cell r="CF395" t="str">
            <v>和歌山県田辺市元町1130番地</v>
          </cell>
          <cell r="CG395" t="str">
            <v>一般競争契約</v>
          </cell>
          <cell r="CH395" t="str">
            <v/>
          </cell>
          <cell r="CI395">
            <v>0</v>
          </cell>
        </row>
        <row r="396">
          <cell r="BZ396" t="e">
            <v>#VALUE!</v>
          </cell>
          <cell r="CA396" t="e">
            <v>#VALUE!</v>
          </cell>
          <cell r="CB396" t="e">
            <v>#VALUE!</v>
          </cell>
          <cell r="CC396" t="str">
            <v>医薬品本部共同入札</v>
          </cell>
          <cell r="CD396">
            <v>43008</v>
          </cell>
          <cell r="CE396" t="str">
            <v>株式会社 ｹｰｴｽｹｰ 紀南支店</v>
          </cell>
          <cell r="CF396" t="str">
            <v>和歌山県西牟婁郡上富田町南紀の台67-2</v>
          </cell>
          <cell r="CG396" t="str">
            <v>一般競争契約</v>
          </cell>
          <cell r="CH396" t="str">
            <v/>
          </cell>
          <cell r="CI396">
            <v>0</v>
          </cell>
        </row>
        <row r="397">
          <cell r="BZ397" t="e">
            <v>#VALUE!</v>
          </cell>
          <cell r="CA397" t="e">
            <v>#VALUE!</v>
          </cell>
          <cell r="CB397" t="e">
            <v>#VALUE!</v>
          </cell>
          <cell r="CC397" t="str">
            <v>医薬品本部共同入札</v>
          </cell>
          <cell r="CD397">
            <v>43008</v>
          </cell>
          <cell r="CE397" t="str">
            <v>（株）スズケン田辺支店</v>
          </cell>
          <cell r="CF397" t="str">
            <v>和歌山県田辺市新万26番17号</v>
          </cell>
          <cell r="CG397" t="str">
            <v>一般競争契約</v>
          </cell>
          <cell r="CH397" t="str">
            <v/>
          </cell>
          <cell r="CI397">
            <v>0</v>
          </cell>
        </row>
        <row r="398">
          <cell r="BZ398" t="e">
            <v>#VALUE!</v>
          </cell>
          <cell r="CA398" t="e">
            <v>#VALUE!</v>
          </cell>
          <cell r="CB398" t="e">
            <v>#VALUE!</v>
          </cell>
          <cell r="CC398" t="str">
            <v>医薬品本部共同入札</v>
          </cell>
          <cell r="CD398">
            <v>43008</v>
          </cell>
          <cell r="CE398" t="str">
            <v>株式会社メディセオ</v>
          </cell>
          <cell r="CF398" t="str">
            <v>東京都中央区八重洲二丁目7番15号</v>
          </cell>
          <cell r="CG398" t="str">
            <v>一般競争契約</v>
          </cell>
          <cell r="CH398" t="str">
            <v/>
          </cell>
          <cell r="CI398">
            <v>0</v>
          </cell>
        </row>
        <row r="399">
          <cell r="BZ399" t="e">
            <v>#VALUE!</v>
          </cell>
          <cell r="CA399" t="e">
            <v>#VALUE!</v>
          </cell>
          <cell r="CB399" t="e">
            <v>#VALUE!</v>
          </cell>
          <cell r="CC399" t="str">
            <v>医薬品本部共同入札</v>
          </cell>
          <cell r="CD399">
            <v>43008</v>
          </cell>
          <cell r="CE399" t="str">
            <v>東和薬品㈱和歌山営業所</v>
          </cell>
          <cell r="CF399" t="str">
            <v>和歌山県和歌山市平井180-1</v>
          </cell>
          <cell r="CG399" t="str">
            <v>一般競争契約</v>
          </cell>
          <cell r="CH399" t="str">
            <v/>
          </cell>
          <cell r="CI399">
            <v>0</v>
          </cell>
        </row>
        <row r="400">
          <cell r="BZ400" t="e">
            <v>#VALUE!</v>
          </cell>
          <cell r="CA400" t="e">
            <v>#VALUE!</v>
          </cell>
          <cell r="CB400" t="e">
            <v>#VALUE!</v>
          </cell>
          <cell r="CC400" t="str">
            <v>医薬品本部共同入札</v>
          </cell>
          <cell r="CD400">
            <v>43008</v>
          </cell>
          <cell r="CE400" t="str">
            <v>アルフレッサ株式会社　田辺支店</v>
          </cell>
          <cell r="CF400" t="str">
            <v>和歌山県田辺市元町1130番地</v>
          </cell>
          <cell r="CG400" t="str">
            <v>競争性のない随意契約</v>
          </cell>
          <cell r="CH400" t="str">
            <v>診療業務に影響を及ぼすため、早急に契約する必要があった</v>
          </cell>
          <cell r="CI400">
            <v>0</v>
          </cell>
        </row>
        <row r="401">
          <cell r="BZ401" t="e">
            <v>#VALUE!</v>
          </cell>
          <cell r="CA401" t="e">
            <v>#VALUE!</v>
          </cell>
          <cell r="CB401" t="e">
            <v>#VALUE!</v>
          </cell>
          <cell r="CC401" t="str">
            <v>医薬品本部共同入札</v>
          </cell>
          <cell r="CD401">
            <v>43008</v>
          </cell>
          <cell r="CE401" t="str">
            <v>株式会社 ｹｰｴｽｹｰ 紀南支店</v>
          </cell>
          <cell r="CF401" t="str">
            <v>和歌山県西牟婁郡上富田町南紀の台67-2</v>
          </cell>
          <cell r="CG401" t="str">
            <v>競争性のない随意契約</v>
          </cell>
          <cell r="CH401" t="str">
            <v>診療業務に影響を及ぼすため、早急に契約する必要があった</v>
          </cell>
          <cell r="CI401">
            <v>0</v>
          </cell>
        </row>
        <row r="402">
          <cell r="BZ402" t="e">
            <v>#VALUE!</v>
          </cell>
          <cell r="CA402" t="e">
            <v>#VALUE!</v>
          </cell>
          <cell r="CB402" t="e">
            <v>#VALUE!</v>
          </cell>
          <cell r="CC402" t="str">
            <v>医薬品本部共同入札</v>
          </cell>
          <cell r="CD402">
            <v>43008</v>
          </cell>
          <cell r="CE402" t="str">
            <v>（株）スズケン田辺支店</v>
          </cell>
          <cell r="CF402" t="str">
            <v>和歌山県田辺市新万26番17号</v>
          </cell>
          <cell r="CG402" t="str">
            <v>競争性のない随意契約</v>
          </cell>
          <cell r="CH402" t="str">
            <v>診療業務に影響を及ぼすため、早急に契約する必要があった</v>
          </cell>
          <cell r="CI402">
            <v>0</v>
          </cell>
        </row>
        <row r="403">
          <cell r="BZ403" t="e">
            <v>#VALUE!</v>
          </cell>
          <cell r="CA403" t="e">
            <v>#VALUE!</v>
          </cell>
          <cell r="CB403" t="e">
            <v>#VALUE!</v>
          </cell>
          <cell r="CC403" t="str">
            <v>医薬品本部共同入札</v>
          </cell>
          <cell r="CD403">
            <v>43008</v>
          </cell>
          <cell r="CE403" t="str">
            <v>株式会社メディセオ</v>
          </cell>
          <cell r="CF403" t="str">
            <v>東京都中央区八重洲二丁目7番15号</v>
          </cell>
          <cell r="CG403" t="str">
            <v>競争性のない随意契約</v>
          </cell>
          <cell r="CH403" t="str">
            <v>診療業務に影響を及ぼすため、早急に契約する必要があった</v>
          </cell>
          <cell r="CI403">
            <v>0</v>
          </cell>
        </row>
        <row r="404">
          <cell r="BZ404" t="e">
            <v>#VALUE!</v>
          </cell>
          <cell r="CA404" t="e">
            <v>#VALUE!</v>
          </cell>
          <cell r="CB404" t="e">
            <v>#VALUE!</v>
          </cell>
          <cell r="CC404" t="str">
            <v>医療用液化ヘリウムガス</v>
          </cell>
          <cell r="CD404">
            <v>43059</v>
          </cell>
          <cell r="CE404" t="str">
            <v>セイコーメディカル（株）</v>
          </cell>
          <cell r="CF404" t="str">
            <v>和歌山市西浜865番地の4</v>
          </cell>
          <cell r="CG404" t="str">
            <v>競争性のない随意契約</v>
          </cell>
          <cell r="CH404" t="str">
            <v>契約事務取扱細則第17条3第1項第6号に基づく少額随意契約</v>
          </cell>
          <cell r="CI404">
            <v>1188000</v>
          </cell>
        </row>
        <row r="405">
          <cell r="BZ405" t="e">
            <v>#VALUE!</v>
          </cell>
          <cell r="CA405" t="e">
            <v>#VALUE!</v>
          </cell>
          <cell r="CB405" t="e">
            <v>#VALUE!</v>
          </cell>
          <cell r="CC405" t="str">
            <v>雑誌定期購読契約</v>
          </cell>
          <cell r="CD405">
            <v>43091</v>
          </cell>
          <cell r="CE405" t="str">
            <v>丸善雄松堂株式会社大阪支店</v>
          </cell>
          <cell r="CF405" t="str">
            <v>大阪市中央区久太郎町2丁目5番28号</v>
          </cell>
          <cell r="CG405" t="str">
            <v>一般競争契約</v>
          </cell>
          <cell r="CH405" t="str">
            <v/>
          </cell>
          <cell r="CI405">
            <v>4522934</v>
          </cell>
        </row>
        <row r="406">
          <cell r="BZ406" t="e">
            <v>#VALUE!</v>
          </cell>
          <cell r="CA406" t="e">
            <v>#VALUE!</v>
          </cell>
          <cell r="CB406" t="e">
            <v>#VALUE!</v>
          </cell>
          <cell r="CC406" t="str">
            <v>雑誌定期購読契約</v>
          </cell>
          <cell r="CD406">
            <v>43091</v>
          </cell>
          <cell r="CE406" t="str">
            <v>株式会社神陵文庫大阪支店</v>
          </cell>
          <cell r="CF406" t="str">
            <v>大阪市中央区上町１－１－２１</v>
          </cell>
          <cell r="CG406" t="str">
            <v>一般競争契約</v>
          </cell>
          <cell r="CH406" t="str">
            <v/>
          </cell>
          <cell r="CI406">
            <v>2695356</v>
          </cell>
        </row>
        <row r="407">
          <cell r="BZ407" t="e">
            <v>#VALUE!</v>
          </cell>
          <cell r="CA407" t="e">
            <v>#VALUE!</v>
          </cell>
          <cell r="CB407" t="e">
            <v>#VALUE!</v>
          </cell>
          <cell r="CC407" t="str">
            <v>A重油購入契約（第４四半期分）</v>
          </cell>
          <cell r="CD407">
            <v>43091</v>
          </cell>
          <cell r="CE407" t="str">
            <v>大岩石油株式会社</v>
          </cell>
          <cell r="CF407" t="str">
            <v>和歌山市築港1丁目6番地</v>
          </cell>
          <cell r="CG407" t="str">
            <v>一般競争契約</v>
          </cell>
          <cell r="CH407" t="str">
            <v/>
          </cell>
          <cell r="CI407">
            <v>3960576</v>
          </cell>
        </row>
        <row r="408">
          <cell r="BZ408" t="e">
            <v>#VALUE!</v>
          </cell>
          <cell r="CA408" t="e">
            <v>#VALUE!</v>
          </cell>
          <cell r="CB408" t="e">
            <v>#VALUE!</v>
          </cell>
          <cell r="CC408" t="str">
            <v>病院機能評価に係る業務委託契約</v>
          </cell>
          <cell r="CD408">
            <v>43097</v>
          </cell>
          <cell r="CE408" t="str">
            <v>公益財団法人日本医療機能評価機構</v>
          </cell>
          <cell r="CF408" t="str">
            <v>東京都千代田区三崎町１丁目４番１７号</v>
          </cell>
          <cell r="CG408" t="str">
            <v>競争性のない随意契約</v>
          </cell>
          <cell r="CH408" t="str">
            <v>当該事業を実施している唯一の事業者であるため（会計規程第52条第4項に該当）</v>
          </cell>
          <cell r="CI408">
            <v>2376000</v>
          </cell>
        </row>
        <row r="409">
          <cell r="BZ409" t="e">
            <v>#VALUE!</v>
          </cell>
          <cell r="CA409" t="e">
            <v>#VALUE!</v>
          </cell>
          <cell r="CB409" t="e">
            <v>#VALUE!</v>
          </cell>
          <cell r="CC409" t="str">
            <v>ＨＥＰＡフィルター等交換及び清浄度測定作業委託契約</v>
          </cell>
          <cell r="CD409">
            <v>43111</v>
          </cell>
          <cell r="CE409" t="str">
            <v>新日本美風(株)</v>
          </cell>
          <cell r="CF409" t="str">
            <v>大阪市港区市岡元町3丁目3番16号</v>
          </cell>
          <cell r="CG409" t="str">
            <v>一般競争契約</v>
          </cell>
          <cell r="CH409" t="str">
            <v/>
          </cell>
          <cell r="CI409">
            <v>2268000</v>
          </cell>
        </row>
        <row r="410">
          <cell r="BZ410" t="e">
            <v>#VALUE!</v>
          </cell>
          <cell r="CA410" t="e">
            <v>#VALUE!</v>
          </cell>
          <cell r="CB410" t="e">
            <v>#VALUE!</v>
          </cell>
          <cell r="CC410" t="str">
            <v>医薬品本部共同入札</v>
          </cell>
          <cell r="CD410">
            <v>43131</v>
          </cell>
          <cell r="CE410" t="str">
            <v>アルフレッサ株式会社　田辺支店</v>
          </cell>
          <cell r="CF410" t="str">
            <v>和歌山県田辺市元町1130番地</v>
          </cell>
          <cell r="CG410" t="str">
            <v>一般競争契約</v>
          </cell>
          <cell r="CH410" t="str">
            <v/>
          </cell>
          <cell r="CI410">
            <v>0</v>
          </cell>
        </row>
        <row r="411">
          <cell r="BZ411" t="e">
            <v>#VALUE!</v>
          </cell>
          <cell r="CA411" t="e">
            <v>#VALUE!</v>
          </cell>
          <cell r="CB411" t="e">
            <v>#VALUE!</v>
          </cell>
          <cell r="CC411" t="str">
            <v>医薬品本部共同入札</v>
          </cell>
          <cell r="CD411">
            <v>43131</v>
          </cell>
          <cell r="CE411" t="str">
            <v>株式会社 ｹｰｴｽｹｰ 紀南支店</v>
          </cell>
          <cell r="CF411" t="str">
            <v>和歌山県西牟婁郡上富田町南紀の台67-2</v>
          </cell>
          <cell r="CG411" t="str">
            <v>一般競争契約</v>
          </cell>
          <cell r="CH411" t="str">
            <v/>
          </cell>
          <cell r="CI411">
            <v>0</v>
          </cell>
        </row>
        <row r="412">
          <cell r="BZ412" t="e">
            <v>#VALUE!</v>
          </cell>
          <cell r="CA412" t="e">
            <v>#VALUE!</v>
          </cell>
          <cell r="CB412" t="e">
            <v>#VALUE!</v>
          </cell>
          <cell r="CC412" t="str">
            <v>医薬品本部共同入札</v>
          </cell>
          <cell r="CD412">
            <v>43131</v>
          </cell>
          <cell r="CE412" t="str">
            <v>（株）スズケン田辺支店</v>
          </cell>
          <cell r="CF412" t="str">
            <v>和歌山県田辺市新万26番17号</v>
          </cell>
          <cell r="CG412" t="str">
            <v>一般競争契約</v>
          </cell>
          <cell r="CH412" t="str">
            <v/>
          </cell>
          <cell r="CI412">
            <v>0</v>
          </cell>
        </row>
        <row r="413">
          <cell r="BZ413" t="e">
            <v>#VALUE!</v>
          </cell>
          <cell r="CA413" t="e">
            <v>#VALUE!</v>
          </cell>
          <cell r="CB413" t="e">
            <v>#VALUE!</v>
          </cell>
          <cell r="CC413" t="str">
            <v>医薬品本部共同入札</v>
          </cell>
          <cell r="CD413">
            <v>43131</v>
          </cell>
          <cell r="CE413" t="str">
            <v>株式会社メディセオ</v>
          </cell>
          <cell r="CF413" t="str">
            <v>東京都中央区八重洲二丁目7番15号</v>
          </cell>
          <cell r="CG413" t="str">
            <v>一般競争契約</v>
          </cell>
          <cell r="CH413" t="str">
            <v/>
          </cell>
          <cell r="CI413">
            <v>0</v>
          </cell>
        </row>
        <row r="414">
          <cell r="BZ414" t="e">
            <v>#VALUE!</v>
          </cell>
          <cell r="CA414" t="e">
            <v>#VALUE!</v>
          </cell>
          <cell r="CB414" t="e">
            <v>#VALUE!</v>
          </cell>
          <cell r="CC414" t="str">
            <v>看護衣購入契約</v>
          </cell>
          <cell r="CD414">
            <v>43137</v>
          </cell>
          <cell r="CE414" t="str">
            <v>都ユニリース（株）</v>
          </cell>
          <cell r="CF414" t="str">
            <v>岡山県倉敷市連島町連島１４２－２８９</v>
          </cell>
          <cell r="CG414" t="str">
            <v>一般競争契約</v>
          </cell>
          <cell r="CH414" t="str">
            <v/>
          </cell>
          <cell r="CI414">
            <v>2212401</v>
          </cell>
        </row>
        <row r="415">
          <cell r="BZ415" t="e">
            <v>#VALUE!</v>
          </cell>
          <cell r="CA415" t="e">
            <v>#VALUE!</v>
          </cell>
          <cell r="CB415" t="e">
            <v>#VALUE!</v>
          </cell>
          <cell r="CC415" t="str">
            <v>スプリンクラー設備整備工事（緩和ケア病棟）</v>
          </cell>
          <cell r="CD415">
            <v>43137</v>
          </cell>
          <cell r="CE415" t="str">
            <v>（株）第一テック</v>
          </cell>
          <cell r="CF415" t="str">
            <v>和歌山県田辺市稲成町３３６－１</v>
          </cell>
          <cell r="CG415" t="str">
            <v>一般競争契約</v>
          </cell>
          <cell r="CH415" t="str">
            <v/>
          </cell>
          <cell r="CI415">
            <v>15120000</v>
          </cell>
        </row>
        <row r="416">
          <cell r="BZ416" t="e">
            <v>#VALUE!</v>
          </cell>
          <cell r="CA416" t="e">
            <v>#VALUE!</v>
          </cell>
          <cell r="CB416" t="e">
            <v>#VALUE!</v>
          </cell>
          <cell r="CC416" t="str">
            <v>患者送迎車両運行業務委託</v>
          </cell>
          <cell r="CD416">
            <v>43145</v>
          </cell>
          <cell r="CE416" t="str">
            <v>白浜第一交通株式会社</v>
          </cell>
          <cell r="CF416" t="str">
            <v>和歌山県西牟婁郡白浜町３０８６</v>
          </cell>
          <cell r="CG416" t="str">
            <v>一般競争契約</v>
          </cell>
          <cell r="CH416" t="str">
            <v/>
          </cell>
          <cell r="CI416">
            <v>4536000</v>
          </cell>
        </row>
        <row r="417">
          <cell r="BZ417" t="e">
            <v>#VALUE!</v>
          </cell>
          <cell r="CA417" t="e">
            <v>#VALUE!</v>
          </cell>
          <cell r="CB417" t="e">
            <v>#VALUE!</v>
          </cell>
          <cell r="CC417" t="str">
            <v>感染性医療廃棄物収運搬契約</v>
          </cell>
          <cell r="CD417">
            <v>43158</v>
          </cell>
          <cell r="CE417" t="str">
            <v>（有）ウェイストマネジメント</v>
          </cell>
          <cell r="CF417" t="str">
            <v>和歌山県御坊市薗５０９－１６</v>
          </cell>
          <cell r="CG417" t="str">
            <v>一般競争契約</v>
          </cell>
          <cell r="CH417" t="str">
            <v/>
          </cell>
          <cell r="CI417">
            <v>10426579</v>
          </cell>
        </row>
        <row r="418">
          <cell r="BZ418" t="e">
            <v>#VALUE!</v>
          </cell>
          <cell r="CA418" t="e">
            <v>#VALUE!</v>
          </cell>
          <cell r="CB418" t="e">
            <v>#VALUE!</v>
          </cell>
          <cell r="CC418" t="str">
            <v>感染性医療廃棄物処分契約</v>
          </cell>
          <cell r="CD418">
            <v>43158</v>
          </cell>
          <cell r="CE418" t="str">
            <v>株式会社産九</v>
          </cell>
          <cell r="CF418" t="str">
            <v>和歌山県和歌山市湊字青岸坪1532-1354-1　</v>
          </cell>
          <cell r="CG418" t="str">
            <v>一般競争契約</v>
          </cell>
          <cell r="CH418" t="str">
            <v/>
          </cell>
          <cell r="CI418">
            <v>6230649</v>
          </cell>
        </row>
        <row r="419">
          <cell r="BZ419" t="e">
            <v>#VALUE!</v>
          </cell>
          <cell r="CA419" t="e">
            <v>#VALUE!</v>
          </cell>
          <cell r="CB419" t="e">
            <v>#VALUE!</v>
          </cell>
          <cell r="CC419" t="str">
            <v>非感染性医療廃棄物収運搬契約</v>
          </cell>
          <cell r="CD419">
            <v>43158</v>
          </cell>
          <cell r="CE419" t="str">
            <v>（有）ウェイストマネジメント</v>
          </cell>
          <cell r="CF419" t="str">
            <v>和歌山県御坊市薗５０９－１６</v>
          </cell>
          <cell r="CG419" t="str">
            <v>一般競争契約</v>
          </cell>
          <cell r="CH419" t="str">
            <v/>
          </cell>
          <cell r="CI419">
            <v>723686</v>
          </cell>
        </row>
        <row r="420">
          <cell r="BZ420" t="e">
            <v>#VALUE!</v>
          </cell>
          <cell r="CA420" t="e">
            <v>#VALUE!</v>
          </cell>
          <cell r="CB420" t="e">
            <v>#VALUE!</v>
          </cell>
          <cell r="CC420" t="str">
            <v>非感染性医療廃棄物処分契約</v>
          </cell>
          <cell r="CD420">
            <v>43158</v>
          </cell>
          <cell r="CE420" t="str">
            <v>株式会社産九</v>
          </cell>
          <cell r="CF420" t="str">
            <v>和歌山県和歌山市湊字青岸坪1532-1354-1　</v>
          </cell>
          <cell r="CG420" t="str">
            <v>一般競争契約</v>
          </cell>
          <cell r="CH420" t="str">
            <v/>
          </cell>
          <cell r="CI420">
            <v>1894752</v>
          </cell>
        </row>
        <row r="421">
          <cell r="BZ421" t="e">
            <v>#VALUE!</v>
          </cell>
          <cell r="CA421" t="e">
            <v>#VALUE!</v>
          </cell>
          <cell r="CB421" t="e">
            <v>#VALUE!</v>
          </cell>
          <cell r="CC421" t="str">
            <v>清掃業務（病棟）派遣契約</v>
          </cell>
          <cell r="CD421">
            <v>43159</v>
          </cell>
          <cell r="CE421" t="str">
            <v>日東カストディアルサービス（株）</v>
          </cell>
          <cell r="CF421" t="str">
            <v>和歌山市新中通２－２５</v>
          </cell>
          <cell r="CG421" t="str">
            <v>一般競争契約</v>
          </cell>
          <cell r="CH421" t="str">
            <v/>
          </cell>
          <cell r="CI421">
            <v>28421895</v>
          </cell>
        </row>
        <row r="422">
          <cell r="BZ422" t="e">
            <v>#VALUE!</v>
          </cell>
          <cell r="CA422" t="e">
            <v>#VALUE!</v>
          </cell>
          <cell r="CB422" t="e">
            <v>#VALUE!</v>
          </cell>
          <cell r="CC422" t="str">
            <v>ﾎﾞｲﾗｰ運転管理業務派遣契約</v>
          </cell>
          <cell r="CD422">
            <v>43159</v>
          </cell>
          <cell r="CE422" t="str">
            <v>（株）アウトソーシングトータルサポート</v>
          </cell>
          <cell r="CF422" t="str">
            <v>東京都千代田区丸の内一丁目8番3号</v>
          </cell>
          <cell r="CG422" t="str">
            <v>一般競争契約</v>
          </cell>
          <cell r="CH422" t="str">
            <v/>
          </cell>
          <cell r="CI422">
            <v>3255394</v>
          </cell>
        </row>
        <row r="423">
          <cell r="BZ423" t="e">
            <v>#VALUE!</v>
          </cell>
          <cell r="CA423" t="e">
            <v>#VALUE!</v>
          </cell>
          <cell r="CB423" t="e">
            <v>#VALUE!</v>
          </cell>
          <cell r="CC423" t="str">
            <v>在宅持続陽圧呼吸療法賃貸借契約</v>
          </cell>
          <cell r="CD423">
            <v>43189</v>
          </cell>
          <cell r="CE423" t="str">
            <v>フクダライフテック関西株式会社</v>
          </cell>
          <cell r="CF423" t="str">
            <v>堺市堺区大町西1-1-25</v>
          </cell>
          <cell r="CG423" t="str">
            <v>競争性のない随意契約</v>
          </cell>
          <cell r="CH423" t="str">
            <v>安全性確保のため、患者における操作習熟性の観点から従来使用している機種の継続使用が必要なため（会計規程第52条第4項に該当）</v>
          </cell>
          <cell r="CI423">
            <v>10362816</v>
          </cell>
        </row>
        <row r="424">
          <cell r="BZ424" t="e">
            <v>#VALUE!</v>
          </cell>
          <cell r="CA424" t="e">
            <v>#VALUE!</v>
          </cell>
          <cell r="CB424" t="e">
            <v>#VALUE!</v>
          </cell>
          <cell r="CC424" t="str">
            <v>在宅酸素供給装置等賃貸借及び保守点検業務委託</v>
          </cell>
          <cell r="CD424">
            <v>43189</v>
          </cell>
          <cell r="CE424" t="str">
            <v>帝人ヘルスケア（株）</v>
          </cell>
          <cell r="CF424" t="str">
            <v>大阪市中央区南本町2丁目2番5号</v>
          </cell>
          <cell r="CG424" t="str">
            <v>競争性のない随意契約</v>
          </cell>
          <cell r="CH424" t="str">
            <v>安全性確保のため、患者における操作習熟性の観点から従来使用している機種の継続使用が必要なため（会計規程第52条第4項に該当）</v>
          </cell>
          <cell r="CI424">
            <v>0</v>
          </cell>
        </row>
        <row r="425">
          <cell r="BZ425" t="e">
            <v>#VALUE!</v>
          </cell>
          <cell r="CA425" t="e">
            <v>#VALUE!</v>
          </cell>
          <cell r="CB425" t="e">
            <v>#VALUE!</v>
          </cell>
          <cell r="CC425" t="str">
            <v>ﾎﾞｲﾗｰ運転管理業務派遣契約</v>
          </cell>
          <cell r="CD425">
            <v>43528</v>
          </cell>
          <cell r="CE425" t="str">
            <v>（株）アウトソーシングトータルサポート</v>
          </cell>
          <cell r="CF425" t="str">
            <v>東京都千代田区丸の内一丁目8番3号</v>
          </cell>
          <cell r="CG425" t="str">
            <v>一般競争契約</v>
          </cell>
          <cell r="CH425" t="str">
            <v/>
          </cell>
          <cell r="CI425">
            <v>3703524</v>
          </cell>
        </row>
        <row r="426">
          <cell r="BZ426" t="e">
            <v>#VALUE!</v>
          </cell>
          <cell r="CA426" t="e">
            <v>#VALUE!</v>
          </cell>
          <cell r="CB426" t="e">
            <v>#VALUE!</v>
          </cell>
          <cell r="CC426" t="str">
            <v>A重油購入契約（第１四半期分）</v>
          </cell>
          <cell r="CD426">
            <v>43185</v>
          </cell>
          <cell r="CE426" t="str">
            <v>大岩石油株式会社</v>
          </cell>
          <cell r="CF426" t="str">
            <v>和歌山市築港1丁目6番地</v>
          </cell>
          <cell r="CG426" t="str">
            <v>一般競争契約</v>
          </cell>
          <cell r="CH426" t="str">
            <v/>
          </cell>
          <cell r="CI426">
            <v>5842368</v>
          </cell>
        </row>
        <row r="427">
          <cell r="BZ427" t="e">
            <v>#VALUE!</v>
          </cell>
          <cell r="CA427" t="e">
            <v>#VALUE!</v>
          </cell>
          <cell r="CB427" t="e">
            <v>#VALUE!</v>
          </cell>
          <cell r="CC427" t="str">
            <v>保存血液購入契約</v>
          </cell>
          <cell r="CD427">
            <v>43189</v>
          </cell>
          <cell r="CE427" t="str">
            <v>日本赤十字近畿ブロック血液センター</v>
          </cell>
          <cell r="CF427" t="str">
            <v>大阪府茨木市彩都あさぎ七丁目5-17</v>
          </cell>
          <cell r="CG427" t="str">
            <v>競争性のない随意契約</v>
          </cell>
          <cell r="CH427" t="str">
            <v>閣議決定（S39.8.21）により契約の相手方が特定されているため（会計規程第52条第4項に該当）</v>
          </cell>
          <cell r="CI427">
            <v>45748461</v>
          </cell>
        </row>
        <row r="428">
          <cell r="BZ428" t="e">
            <v>#VALUE!</v>
          </cell>
          <cell r="CA428" t="e">
            <v>#VALUE!</v>
          </cell>
          <cell r="CB428" t="e">
            <v>#VALUE!</v>
          </cell>
          <cell r="CC428" t="str">
            <v>きのくに医療連携システム　青洲リンク運用業務</v>
          </cell>
          <cell r="CD428">
            <v>43189</v>
          </cell>
          <cell r="CE428" t="str">
            <v>株式会社サイバーリンクス</v>
          </cell>
          <cell r="CF428" t="str">
            <v>和歌山市紀三井寺849-3</v>
          </cell>
          <cell r="CG428" t="str">
            <v>競争性のない随意契約</v>
          </cell>
          <cell r="CH42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28">
            <v>1837080</v>
          </cell>
        </row>
        <row r="429">
          <cell r="BZ429" t="e">
            <v>#VALUE!</v>
          </cell>
          <cell r="CA429" t="e">
            <v>#VALUE!</v>
          </cell>
          <cell r="CB429" t="e">
            <v>#VALUE!</v>
          </cell>
          <cell r="CC429" t="str">
            <v>内視鏡機器包括保守契約</v>
          </cell>
          <cell r="CD429">
            <v>43189</v>
          </cell>
          <cell r="CE429" t="str">
            <v>(株)大黒</v>
          </cell>
          <cell r="CF429" t="str">
            <v>和歌山市手平3丁目8番43号</v>
          </cell>
          <cell r="CG429" t="str">
            <v>競争性のない随意契約</v>
          </cell>
          <cell r="CH42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29">
            <v>7461072</v>
          </cell>
        </row>
        <row r="430">
          <cell r="BZ430" t="e">
            <v>#VALUE!</v>
          </cell>
          <cell r="CA430" t="e">
            <v>#VALUE!</v>
          </cell>
          <cell r="CB430" t="e">
            <v>#VALUE!</v>
          </cell>
          <cell r="CC430" t="str">
            <v>清掃業務（病棟）派遣契約</v>
          </cell>
          <cell r="CD430">
            <v>43528</v>
          </cell>
          <cell r="CE430" t="str">
            <v>日東カストディアルサービス（株）</v>
          </cell>
          <cell r="CF430" t="str">
            <v>和歌山市新中通２－２５</v>
          </cell>
          <cell r="CG430" t="str">
            <v>一般競争契約</v>
          </cell>
          <cell r="CH430" t="str">
            <v/>
          </cell>
          <cell r="CI430">
            <v>30535014</v>
          </cell>
        </row>
        <row r="431">
          <cell r="BZ431" t="e">
            <v>#VALUE!</v>
          </cell>
          <cell r="CA431" t="e">
            <v>#VALUE!</v>
          </cell>
          <cell r="CB431" t="e">
            <v>#VALUE!</v>
          </cell>
          <cell r="CC431" t="str">
            <v>外部委託検査</v>
          </cell>
          <cell r="CD431">
            <v>43280</v>
          </cell>
          <cell r="CE431" t="str">
            <v>(株)ＬＳＩﾒﾃﾞｲｴﾝｽ</v>
          </cell>
          <cell r="CF431" t="str">
            <v>東京都港区芝浦４－２－８</v>
          </cell>
          <cell r="CG431" t="str">
            <v>一般競争契約</v>
          </cell>
          <cell r="CH431" t="str">
            <v/>
          </cell>
          <cell r="CI431">
            <v>49737006</v>
          </cell>
        </row>
        <row r="432">
          <cell r="BZ432" t="e">
            <v>#VALUE!</v>
          </cell>
          <cell r="CA432" t="e">
            <v>#VALUE!</v>
          </cell>
          <cell r="CB432" t="e">
            <v>#VALUE!</v>
          </cell>
          <cell r="CC432" t="str">
            <v>外部委託検査</v>
          </cell>
          <cell r="CD432">
            <v>43280</v>
          </cell>
          <cell r="CE432" t="str">
            <v>(株)ｴｽｱｰﾙｴﾙ</v>
          </cell>
          <cell r="CF432" t="str">
            <v>東京都新宿区西新宿二丁目1番1号</v>
          </cell>
          <cell r="CG432" t="str">
            <v>一般競争契約</v>
          </cell>
          <cell r="CH432" t="str">
            <v/>
          </cell>
          <cell r="CI432">
            <v>8799945</v>
          </cell>
        </row>
        <row r="433">
          <cell r="BZ433" t="e">
            <v>#VALUE!</v>
          </cell>
          <cell r="CA433" t="e">
            <v>#VALUE!</v>
          </cell>
          <cell r="CB433" t="e">
            <v>#VALUE!</v>
          </cell>
          <cell r="CC433" t="str">
            <v>眼科カルテシステム保守契約</v>
          </cell>
          <cell r="CD433">
            <v>42580</v>
          </cell>
          <cell r="CE433" t="str">
            <v>セイコーメディカル（株）</v>
          </cell>
          <cell r="CF433" t="str">
            <v>和歌山市西浜865番地の4</v>
          </cell>
          <cell r="CG433" t="str">
            <v>競争性のない随意契約</v>
          </cell>
          <cell r="CH43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33">
            <v>4318272</v>
          </cell>
        </row>
        <row r="434">
          <cell r="BZ434" t="e">
            <v>#VALUE!</v>
          </cell>
          <cell r="CA434" t="e">
            <v>#VALUE!</v>
          </cell>
          <cell r="CB434" t="e">
            <v>#VALUE!</v>
          </cell>
          <cell r="CC434" t="str">
            <v>検査試薬購入契約</v>
          </cell>
          <cell r="CD434">
            <v>43286</v>
          </cell>
          <cell r="CE434" t="str">
            <v>アルフレッサ株式会社　田辺支店</v>
          </cell>
          <cell r="CF434" t="str">
            <v>和歌山県田辺市元町1130番地</v>
          </cell>
          <cell r="CG434" t="str">
            <v>一般競争契約</v>
          </cell>
          <cell r="CH434" t="str">
            <v/>
          </cell>
          <cell r="CI434">
            <v>63974199</v>
          </cell>
        </row>
        <row r="435">
          <cell r="BZ435" t="e">
            <v>#VALUE!</v>
          </cell>
          <cell r="CA435" t="e">
            <v>#VALUE!</v>
          </cell>
          <cell r="CB435" t="e">
            <v>#VALUE!</v>
          </cell>
          <cell r="CC435" t="str">
            <v>後納郵便契約</v>
          </cell>
          <cell r="CD435">
            <v>43191</v>
          </cell>
          <cell r="CE435" t="str">
            <v>日本郵便株式会社</v>
          </cell>
          <cell r="CF435" t="str">
            <v>大阪市北区梅田3丁目2-4</v>
          </cell>
          <cell r="CG435" t="str">
            <v>競争性のない随意契約</v>
          </cell>
          <cell r="CH435" t="str">
            <v>業務独占により契約の相手方が特定されているため（会計規程第52条第4項に該当）</v>
          </cell>
          <cell r="CI435">
            <v>2623799</v>
          </cell>
        </row>
        <row r="436">
          <cell r="BZ436" t="e">
            <v>#VALUE!</v>
          </cell>
          <cell r="CA436" t="e">
            <v>#VALUE!</v>
          </cell>
          <cell r="CB436" t="e">
            <v>#VALUE!</v>
          </cell>
          <cell r="CC436" t="str">
            <v>水道契約</v>
          </cell>
          <cell r="CD436">
            <v>43191</v>
          </cell>
          <cell r="CE436" t="str">
            <v>田辺市水道事業所</v>
          </cell>
          <cell r="CF436" t="str">
            <v>和歌山県田辺市万呂786</v>
          </cell>
          <cell r="CG436" t="str">
            <v>競争性のない随意契約</v>
          </cell>
          <cell r="CH436" t="str">
            <v>地域独占により契約の相手方が特定されているため（会計規程第52条第4項に該当）</v>
          </cell>
          <cell r="CI436">
            <v>17884112</v>
          </cell>
        </row>
        <row r="437">
          <cell r="BZ437" t="e">
            <v>#VALUE!</v>
          </cell>
          <cell r="CA437" t="e">
            <v>#VALUE!</v>
          </cell>
          <cell r="CB437" t="e">
            <v>#VALUE!</v>
          </cell>
          <cell r="CC437" t="str">
            <v>電話の回線使用料</v>
          </cell>
          <cell r="CD437">
            <v>43191</v>
          </cell>
          <cell r="CE437" t="str">
            <v>西日本電信電話(株)田辺支店</v>
          </cell>
          <cell r="CF437" t="str">
            <v>和歌山県田辺市上屋敷町31の１</v>
          </cell>
          <cell r="CG437" t="str">
            <v>競争性のない随意契約</v>
          </cell>
          <cell r="CH437" t="str">
            <v>地域独占により契約の相手方が特定されているため（提供を行うことが可能な業者が一であることを確認した場合に限る）（会計規程第52条第4項に該当）</v>
          </cell>
          <cell r="CI437">
            <v>3174168</v>
          </cell>
        </row>
        <row r="438">
          <cell r="BZ438" t="e">
            <v>#VALUE!</v>
          </cell>
          <cell r="CA438" t="e">
            <v>#VALUE!</v>
          </cell>
          <cell r="CB438" t="e">
            <v>#VALUE!</v>
          </cell>
          <cell r="CC438" t="str">
            <v>検査試薬購入契約</v>
          </cell>
          <cell r="CD438">
            <v>43286</v>
          </cell>
          <cell r="CE438" t="str">
            <v>（株）スズケン田辺支店</v>
          </cell>
          <cell r="CF438" t="str">
            <v>和歌山県田辺市新万26番17号</v>
          </cell>
          <cell r="CG438" t="str">
            <v>一般競争契約</v>
          </cell>
          <cell r="CH438" t="str">
            <v/>
          </cell>
          <cell r="CI438">
            <v>140400</v>
          </cell>
        </row>
        <row r="439">
          <cell r="BZ439" t="e">
            <v>#VALUE!</v>
          </cell>
          <cell r="CA439" t="e">
            <v>#VALUE!</v>
          </cell>
          <cell r="CB439" t="e">
            <v>#VALUE!</v>
          </cell>
          <cell r="CC439" t="str">
            <v>東芝Ｘ線透視撮影装置修理</v>
          </cell>
          <cell r="CD439">
            <v>43250</v>
          </cell>
          <cell r="CE439" t="str">
            <v>セイコーメディカル（株）</v>
          </cell>
          <cell r="CF439" t="str">
            <v>和歌山市西浜865番地の4</v>
          </cell>
          <cell r="CG439" t="str">
            <v>競争性のない随意契約</v>
          </cell>
          <cell r="CH43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39">
            <v>2322000</v>
          </cell>
        </row>
        <row r="440">
          <cell r="BZ440" t="e">
            <v>#VALUE!</v>
          </cell>
          <cell r="CA440" t="e">
            <v>#VALUE!</v>
          </cell>
          <cell r="CB440" t="e">
            <v>#VALUE!</v>
          </cell>
          <cell r="CC440" t="str">
            <v>放射線治療装置サイラトロン交換</v>
          </cell>
          <cell r="CD440">
            <v>43250</v>
          </cell>
          <cell r="CE440" t="str">
            <v>シーメンスヘルスケア（株）</v>
          </cell>
          <cell r="CF440" t="str">
            <v>大阪市淀川区宮原4-3-39　大広新大阪ビル</v>
          </cell>
          <cell r="CG440" t="str">
            <v>競争性のない随意契約</v>
          </cell>
          <cell r="CH44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0">
            <v>3380400</v>
          </cell>
        </row>
        <row r="441">
          <cell r="BZ441" t="e">
            <v>#VALUE!</v>
          </cell>
          <cell r="CA441" t="e">
            <v>#VALUE!</v>
          </cell>
          <cell r="CB441" t="e">
            <v>#VALUE!</v>
          </cell>
          <cell r="CC441" t="str">
            <v>検査試薬購入契約</v>
          </cell>
          <cell r="CD441">
            <v>43286</v>
          </cell>
          <cell r="CE441" t="str">
            <v>セイコーメディカル（株）</v>
          </cell>
          <cell r="CF441" t="str">
            <v>和歌山市西浜865番地の4</v>
          </cell>
          <cell r="CG441" t="str">
            <v>一般競争契約</v>
          </cell>
          <cell r="CH441" t="str">
            <v/>
          </cell>
          <cell r="CI441">
            <v>570564</v>
          </cell>
        </row>
        <row r="442">
          <cell r="BZ442" t="e">
            <v>#VALUE!</v>
          </cell>
          <cell r="CA442" t="e">
            <v>#VALUE!</v>
          </cell>
          <cell r="CB442" t="e">
            <v>#VALUE!</v>
          </cell>
          <cell r="CC442" t="str">
            <v>医療用液化ヘリウムガス</v>
          </cell>
          <cell r="CD442">
            <v>43276</v>
          </cell>
          <cell r="CE442" t="str">
            <v>セイコーメディカル（株）</v>
          </cell>
          <cell r="CF442" t="str">
            <v>和歌山市西浜865番地の4</v>
          </cell>
          <cell r="CG442" t="str">
            <v>競争性のない随意契約</v>
          </cell>
          <cell r="CH442" t="str">
            <v>契約事務取扱細則第17条3第1項第6号に基づく少額随意契約</v>
          </cell>
          <cell r="CI442">
            <v>1188000</v>
          </cell>
        </row>
        <row r="443">
          <cell r="BZ443" t="e">
            <v>#VALUE!</v>
          </cell>
          <cell r="CA443" t="e">
            <v>#VALUE!</v>
          </cell>
          <cell r="CB443" t="e">
            <v>#VALUE!</v>
          </cell>
          <cell r="CC443" t="str">
            <v>検査試薬購入契約</v>
          </cell>
          <cell r="CD443">
            <v>43286</v>
          </cell>
          <cell r="CE443" t="str">
            <v>竹内化学(株)</v>
          </cell>
          <cell r="CF443" t="str">
            <v>和歌山市弁財天丁63番地</v>
          </cell>
          <cell r="CG443" t="str">
            <v>一般競争契約</v>
          </cell>
          <cell r="CH443" t="str">
            <v/>
          </cell>
          <cell r="CI443">
            <v>13015378</v>
          </cell>
        </row>
        <row r="444">
          <cell r="BZ444" t="e">
            <v>#VALUE!</v>
          </cell>
          <cell r="CA444" t="e">
            <v>#VALUE!</v>
          </cell>
          <cell r="CB444" t="e">
            <v>#VALUE!</v>
          </cell>
          <cell r="CC444" t="str">
            <v>検査試薬購入契約</v>
          </cell>
          <cell r="CD444">
            <v>43286</v>
          </cell>
          <cell r="CE444" t="str">
            <v>八洲薬品(株)和歌山営業所</v>
          </cell>
          <cell r="CF444" t="str">
            <v>和歌山市鳴神746-3番地</v>
          </cell>
          <cell r="CG444" t="str">
            <v>一般競争契約</v>
          </cell>
          <cell r="CH444" t="str">
            <v/>
          </cell>
          <cell r="CI444">
            <v>166492</v>
          </cell>
        </row>
        <row r="445">
          <cell r="BZ445" t="e">
            <v>#VALUE!</v>
          </cell>
          <cell r="CA445" t="e">
            <v>#VALUE!</v>
          </cell>
          <cell r="CB445" t="e">
            <v>#VALUE!</v>
          </cell>
          <cell r="CC445" t="str">
            <v>A重油購入契約（第２四半期分）</v>
          </cell>
          <cell r="CD445">
            <v>43280</v>
          </cell>
          <cell r="CE445" t="str">
            <v>大岩石油株式会社</v>
          </cell>
          <cell r="CF445" t="str">
            <v>和歌山市築港1丁目6番地</v>
          </cell>
          <cell r="CG445" t="str">
            <v>一般競争契約</v>
          </cell>
          <cell r="CH445" t="str">
            <v/>
          </cell>
          <cell r="CI445">
            <v>6114528</v>
          </cell>
        </row>
        <row r="446">
          <cell r="BZ446" t="e">
            <v>#VALUE!</v>
          </cell>
          <cell r="CA446" t="e">
            <v>#VALUE!</v>
          </cell>
          <cell r="CB446" t="e">
            <v>#VALUE!</v>
          </cell>
          <cell r="CC446" t="str">
            <v>検査試薬購入契約</v>
          </cell>
          <cell r="CD446">
            <v>43286</v>
          </cell>
          <cell r="CE446" t="str">
            <v>宮野医療器㈱</v>
          </cell>
          <cell r="CF446" t="str">
            <v>和歌山市秋月４１２－１</v>
          </cell>
          <cell r="CG446" t="str">
            <v>一般競争契約</v>
          </cell>
          <cell r="CH446" t="str">
            <v/>
          </cell>
          <cell r="CI446">
            <v>74671</v>
          </cell>
        </row>
        <row r="447">
          <cell r="BZ447" t="e">
            <v>#VALUE!</v>
          </cell>
          <cell r="CA447" t="e">
            <v>#VALUE!</v>
          </cell>
          <cell r="CB447" t="e">
            <v>#VALUE!</v>
          </cell>
          <cell r="CC447" t="str">
            <v>医事業務委託契約　一式</v>
          </cell>
          <cell r="CD447">
            <v>42972</v>
          </cell>
          <cell r="CE447" t="str">
            <v>(株)ﾆﾁｲ学館</v>
          </cell>
          <cell r="CF447" t="str">
            <v>東京都千代田区神田駿河台2の9</v>
          </cell>
          <cell r="CG447" t="str">
            <v>一般競争契約</v>
          </cell>
          <cell r="CH447" t="str">
            <v/>
          </cell>
          <cell r="CI447">
            <v>334368000</v>
          </cell>
        </row>
        <row r="448">
          <cell r="BZ448" t="e">
            <v>#VALUE!</v>
          </cell>
          <cell r="CA448" t="e">
            <v>#VALUE!</v>
          </cell>
          <cell r="CB448" t="e">
            <v>#VALUE!</v>
          </cell>
          <cell r="CC448" t="str">
            <v>乳房Ｘ線撮影装置保守委託契約</v>
          </cell>
          <cell r="CD448">
            <v>42732</v>
          </cell>
          <cell r="CE448" t="str">
            <v>シーメンスヘルスケア（株）</v>
          </cell>
          <cell r="CF448" t="str">
            <v>大阪市淀川区宮原4-3-39　大広新大阪ビル</v>
          </cell>
          <cell r="CG448" t="str">
            <v>競争性のない随意契約</v>
          </cell>
          <cell r="CH448"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8">
            <v>16139520</v>
          </cell>
        </row>
        <row r="449">
          <cell r="BZ449" t="e">
            <v>#VALUE!</v>
          </cell>
          <cell r="CA449" t="e">
            <v>#VALUE!</v>
          </cell>
          <cell r="CB449" t="e">
            <v>#VALUE!</v>
          </cell>
          <cell r="CC449" t="str">
            <v>ＭＲＩ装置保守委託契約</v>
          </cell>
          <cell r="CD449">
            <v>43453</v>
          </cell>
          <cell r="CE449" t="str">
            <v>シーメンスヘルスケア（株）</v>
          </cell>
          <cell r="CF449" t="str">
            <v>大阪市淀川区宮原4-3-39　大広新大阪ビル</v>
          </cell>
          <cell r="CG449" t="str">
            <v>競争性のない随意契約</v>
          </cell>
          <cell r="CH44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49">
            <v>25920000</v>
          </cell>
        </row>
        <row r="450">
          <cell r="BZ450" t="e">
            <v>#VALUE!</v>
          </cell>
          <cell r="CA450" t="e">
            <v>#VALUE!</v>
          </cell>
          <cell r="CB450" t="e">
            <v>#VALUE!</v>
          </cell>
          <cell r="CC450" t="str">
            <v>放射線量測定検査業務委託契約</v>
          </cell>
          <cell r="CD450">
            <v>42459</v>
          </cell>
          <cell r="CE450" t="str">
            <v>株式会社　千代田テクノル</v>
          </cell>
          <cell r="CF450" t="str">
            <v>東京都文京区湯島1丁目7番12号</v>
          </cell>
          <cell r="CG450" t="str">
            <v>一般競争契約</v>
          </cell>
          <cell r="CH450" t="str">
            <v/>
          </cell>
          <cell r="CI450">
            <v>7564131</v>
          </cell>
        </row>
        <row r="451">
          <cell r="BZ451" t="e">
            <v>#VALUE!</v>
          </cell>
          <cell r="CA451" t="e">
            <v>#VALUE!</v>
          </cell>
          <cell r="CB451" t="e">
            <v>#VALUE!</v>
          </cell>
          <cell r="CC451" t="str">
            <v>院内保育所運営業務委託　一式</v>
          </cell>
          <cell r="CD451">
            <v>42993</v>
          </cell>
          <cell r="CE451" t="str">
            <v>社会福祉法人浜木綿会</v>
          </cell>
          <cell r="CF451" t="str">
            <v>和歌山県田辺市上屋敷二丁目14番25号</v>
          </cell>
          <cell r="CG451" t="str">
            <v>公募型企画競争</v>
          </cell>
          <cell r="CH451" t="str">
            <v/>
          </cell>
          <cell r="CI451">
            <v>126748800</v>
          </cell>
        </row>
        <row r="452">
          <cell r="BZ452" t="e">
            <v>#VALUE!</v>
          </cell>
          <cell r="CA452" t="e">
            <v>#VALUE!</v>
          </cell>
          <cell r="CB452" t="e">
            <v>#VALUE!</v>
          </cell>
          <cell r="CC452" t="str">
            <v>基準寝具賃貸借</v>
          </cell>
          <cell r="CD452">
            <v>43159</v>
          </cell>
          <cell r="CE452" t="str">
            <v>三栄基準寝具(株)</v>
          </cell>
          <cell r="CF452" t="str">
            <v>大阪府羽曳野市川向2084番地</v>
          </cell>
          <cell r="CG452" t="str">
            <v>一般競争契約</v>
          </cell>
          <cell r="CH452" t="str">
            <v/>
          </cell>
          <cell r="CI452">
            <v>26531089</v>
          </cell>
        </row>
        <row r="453">
          <cell r="BZ453" t="e">
            <v>#VALUE!</v>
          </cell>
          <cell r="CA453" t="e">
            <v>#VALUE!</v>
          </cell>
          <cell r="CB453" t="e">
            <v>#VALUE!</v>
          </cell>
          <cell r="CC453" t="str">
            <v>放射線治療装置フラットパネルディテクター交換</v>
          </cell>
          <cell r="CD453">
            <v>43311</v>
          </cell>
          <cell r="CE453" t="str">
            <v>シーメンスヘルスケア（株）</v>
          </cell>
          <cell r="CF453" t="str">
            <v>大阪市淀川区宮原4-3-39　大広新大阪ビル</v>
          </cell>
          <cell r="CG453" t="str">
            <v>競争性のない随意契約</v>
          </cell>
          <cell r="CH453"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53">
            <v>33264000</v>
          </cell>
        </row>
        <row r="454">
          <cell r="BZ454" t="e">
            <v>#VALUE!</v>
          </cell>
          <cell r="CA454" t="e">
            <v>#VALUE!</v>
          </cell>
          <cell r="CB454" t="e">
            <v>#VALUE!</v>
          </cell>
          <cell r="CC454" t="str">
            <v>警備・防災センター業務委託契約</v>
          </cell>
          <cell r="CD454">
            <v>43528</v>
          </cell>
          <cell r="CE454" t="str">
            <v>和歌山警備保障（株）</v>
          </cell>
          <cell r="CF454" t="str">
            <v>和歌山県田辺市下三栖1499-82</v>
          </cell>
          <cell r="CG454" t="str">
            <v>一般競争契約</v>
          </cell>
          <cell r="CH454" t="str">
            <v/>
          </cell>
          <cell r="CI454">
            <v>66614400</v>
          </cell>
        </row>
        <row r="455">
          <cell r="BZ455" t="e">
            <v>#VALUE!</v>
          </cell>
          <cell r="CA455" t="e">
            <v>#VALUE!</v>
          </cell>
          <cell r="CB455" t="e">
            <v>#VALUE!</v>
          </cell>
          <cell r="CC455" t="str">
            <v>患者送迎車両運行業務委託</v>
          </cell>
          <cell r="CD455">
            <v>43528</v>
          </cell>
          <cell r="CE455" t="str">
            <v>白浜第一交通株式会社</v>
          </cell>
          <cell r="CF455" t="str">
            <v>和歌山県西牟婁郡白浜町３０８６</v>
          </cell>
          <cell r="CG455" t="str">
            <v>一般競争契約</v>
          </cell>
          <cell r="CH455" t="str">
            <v/>
          </cell>
          <cell r="CI455">
            <v>9059040</v>
          </cell>
        </row>
        <row r="456">
          <cell r="BZ456" t="e">
            <v>#VALUE!</v>
          </cell>
          <cell r="CA456" t="e">
            <v>#VALUE!</v>
          </cell>
          <cell r="CB456" t="e">
            <v>#VALUE!</v>
          </cell>
          <cell r="CC456" t="str">
            <v>SPD医療材料および一般消耗品購入</v>
          </cell>
          <cell r="CD456">
            <v>43518</v>
          </cell>
          <cell r="CE456" t="str">
            <v>(株)大黒</v>
          </cell>
          <cell r="CF456" t="str">
            <v>和歌山市手平3丁目8番43号</v>
          </cell>
          <cell r="CG456" t="str">
            <v>一般競争契約</v>
          </cell>
          <cell r="CH456" t="str">
            <v/>
          </cell>
          <cell r="CI456">
            <v>2045260944</v>
          </cell>
        </row>
        <row r="457">
          <cell r="BZ457" t="e">
            <v>#VALUE!</v>
          </cell>
          <cell r="CA457" t="e">
            <v>#VALUE!</v>
          </cell>
          <cell r="CB457" t="e">
            <v>#VALUE!</v>
          </cell>
          <cell r="CC457" t="str">
            <v>SPD業務委託契約</v>
          </cell>
          <cell r="CD457">
            <v>43518</v>
          </cell>
          <cell r="CE457" t="str">
            <v>(株)大黒</v>
          </cell>
          <cell r="CF457" t="str">
            <v>和歌山市手平3丁目8番43号</v>
          </cell>
          <cell r="CG457" t="str">
            <v>一般競争契約</v>
          </cell>
          <cell r="CH457" t="str">
            <v/>
          </cell>
          <cell r="CI457">
            <v>20736000</v>
          </cell>
        </row>
        <row r="458">
          <cell r="BZ458" t="e">
            <v>#VALUE!</v>
          </cell>
          <cell r="CA458" t="e">
            <v>#VALUE!</v>
          </cell>
          <cell r="CB458" t="e">
            <v>#VALUE!</v>
          </cell>
          <cell r="CC458" t="str">
            <v>電子複写機保守業務委託契約</v>
          </cell>
          <cell r="CD458">
            <v>43242</v>
          </cell>
          <cell r="CE458" t="str">
            <v>和歌山ｾﾞﾛｯｸｽ株式会社</v>
          </cell>
          <cell r="CF458" t="str">
            <v>和歌山市内原1000番地の1</v>
          </cell>
          <cell r="CG458" t="str">
            <v>一般競争契約</v>
          </cell>
          <cell r="CH458" t="str">
            <v/>
          </cell>
          <cell r="CI458">
            <v>14338905</v>
          </cell>
        </row>
        <row r="459">
          <cell r="BZ459" t="e">
            <v>#VALUE!</v>
          </cell>
          <cell r="CA459" t="e">
            <v>#VALUE!</v>
          </cell>
          <cell r="CB459" t="e">
            <v>#VALUE!</v>
          </cell>
          <cell r="CC459" t="str">
            <v>電子カルテ保守契約</v>
          </cell>
          <cell r="CD459">
            <v>42580</v>
          </cell>
          <cell r="CE459" t="str">
            <v>富士通株式会社</v>
          </cell>
          <cell r="CF459" t="str">
            <v>大阪市中央区城見2丁目2番6号富士通関西システムラボラトリ</v>
          </cell>
          <cell r="CG459" t="str">
            <v>競争性のない随意契約</v>
          </cell>
          <cell r="CH45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59">
            <v>281322750</v>
          </cell>
        </row>
        <row r="460">
          <cell r="BZ460" t="e">
            <v>#VALUE!</v>
          </cell>
          <cell r="CA460" t="e">
            <v>#VALUE!</v>
          </cell>
          <cell r="CB460" t="e">
            <v>#VALUE!</v>
          </cell>
          <cell r="CC460" t="str">
            <v>放射線部門システム保守契約</v>
          </cell>
          <cell r="CD460">
            <v>42580</v>
          </cell>
          <cell r="CE460" t="str">
            <v>株式会社メディカルクリエイト</v>
          </cell>
          <cell r="CF460" t="str">
            <v>広島県広島市南区稲荷町１－１ロイヤルタワー５Ｆ</v>
          </cell>
          <cell r="CG460" t="str">
            <v>競争性のない随意契約</v>
          </cell>
          <cell r="CH46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0">
            <v>13348800</v>
          </cell>
        </row>
        <row r="461">
          <cell r="BZ461" t="e">
            <v>#VALUE!</v>
          </cell>
          <cell r="CA461" t="e">
            <v>#VALUE!</v>
          </cell>
          <cell r="CB461" t="e">
            <v>#VALUE!</v>
          </cell>
          <cell r="CC461" t="str">
            <v>医療用画像管理システム保守契約</v>
          </cell>
          <cell r="CD461">
            <v>42580</v>
          </cell>
          <cell r="CE461" t="str">
            <v>ＧＥヘルスケアジャパン株式会社　大阪支店</v>
          </cell>
          <cell r="CF461" t="str">
            <v>和歌山市黒田８３－１</v>
          </cell>
          <cell r="CG461" t="str">
            <v>競争性のない随意契約</v>
          </cell>
          <cell r="CH46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1">
            <v>34257600</v>
          </cell>
        </row>
        <row r="462">
          <cell r="BZ462" t="e">
            <v>#VALUE!</v>
          </cell>
          <cell r="CA462" t="e">
            <v>#VALUE!</v>
          </cell>
          <cell r="CB462" t="e">
            <v>#VALUE!</v>
          </cell>
          <cell r="CC462" t="str">
            <v>放射線レポートシステム・紙カルテ・アーカイブシステム保守契約</v>
          </cell>
          <cell r="CD462">
            <v>42580</v>
          </cell>
          <cell r="CE462" t="str">
            <v>株式会社　ファインデックス</v>
          </cell>
          <cell r="CF462" t="str">
            <v>愛媛県松山市三番町４丁目９番地６</v>
          </cell>
          <cell r="CG462" t="str">
            <v>競争性のない随意契約</v>
          </cell>
          <cell r="CH46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2">
            <v>11994480</v>
          </cell>
        </row>
        <row r="463">
          <cell r="BZ463" t="e">
            <v>#VALUE!</v>
          </cell>
          <cell r="CA463" t="e">
            <v>#VALUE!</v>
          </cell>
          <cell r="CB463" t="e">
            <v>#VALUE!</v>
          </cell>
          <cell r="CC463" t="str">
            <v>歯科用Ｘ線撮影装置　一式</v>
          </cell>
          <cell r="CD463">
            <v>43369</v>
          </cell>
          <cell r="CE463" t="str">
            <v>セイコーメディカル（株）</v>
          </cell>
          <cell r="CF463" t="str">
            <v>和歌山市西浜865番地の4</v>
          </cell>
          <cell r="CG463" t="str">
            <v>一般競争契約</v>
          </cell>
          <cell r="CH463" t="str">
            <v/>
          </cell>
          <cell r="CI463">
            <v>9374400</v>
          </cell>
        </row>
        <row r="464">
          <cell r="BZ464" t="e">
            <v>#VALUE!</v>
          </cell>
          <cell r="CA464" t="e">
            <v>#VALUE!</v>
          </cell>
          <cell r="CB464" t="e">
            <v>#VALUE!</v>
          </cell>
          <cell r="CC464" t="str">
            <v>A重油購入契約（第３四半期分）</v>
          </cell>
          <cell r="CD464">
            <v>43371</v>
          </cell>
          <cell r="CE464" t="str">
            <v>大岩石油株式会社</v>
          </cell>
          <cell r="CF464" t="str">
            <v>和歌山市築港1丁目6番地</v>
          </cell>
          <cell r="CG464" t="str">
            <v>一般競争契約</v>
          </cell>
          <cell r="CH464" t="str">
            <v/>
          </cell>
          <cell r="CI464">
            <v>4233600</v>
          </cell>
        </row>
        <row r="465">
          <cell r="BZ465" t="e">
            <v>#VALUE!</v>
          </cell>
          <cell r="CA465" t="e">
            <v>#VALUE!</v>
          </cell>
          <cell r="CB465" t="e">
            <v>#VALUE!</v>
          </cell>
          <cell r="CC465" t="str">
            <v>医薬品本部共同入札</v>
          </cell>
          <cell r="CD465">
            <v>43371</v>
          </cell>
          <cell r="CE465" t="str">
            <v>アルフレッサ株式会社　田辺支店</v>
          </cell>
          <cell r="CF465" t="str">
            <v>和歌山県田辺市元町1130番地</v>
          </cell>
          <cell r="CG465" t="str">
            <v>競争性のない随意契約</v>
          </cell>
          <cell r="CH465" t="str">
            <v>診療業務に影響を及ぼすため、早急に契約する必要があった</v>
          </cell>
          <cell r="CI465">
            <v>0</v>
          </cell>
        </row>
        <row r="466">
          <cell r="BZ466" t="e">
            <v>#VALUE!</v>
          </cell>
          <cell r="CA466" t="e">
            <v>#VALUE!</v>
          </cell>
          <cell r="CB466" t="e">
            <v>#VALUE!</v>
          </cell>
          <cell r="CC466" t="str">
            <v>医薬品本部共同入札</v>
          </cell>
          <cell r="CD466">
            <v>43371</v>
          </cell>
          <cell r="CE466" t="str">
            <v>株式会社 ｹｰｴｽｹｰ 紀南支店</v>
          </cell>
          <cell r="CF466" t="str">
            <v>和歌山県西牟婁郡上富田町南紀の台67-2</v>
          </cell>
          <cell r="CG466" t="str">
            <v>競争性のない随意契約</v>
          </cell>
          <cell r="CH466" t="str">
            <v>診療業務に影響を及ぼすため、早急に契約する必要があった</v>
          </cell>
          <cell r="CI466">
            <v>0</v>
          </cell>
        </row>
        <row r="467">
          <cell r="BZ467" t="e">
            <v>#VALUE!</v>
          </cell>
          <cell r="CA467" t="e">
            <v>#VALUE!</v>
          </cell>
          <cell r="CB467" t="e">
            <v>#VALUE!</v>
          </cell>
          <cell r="CC467" t="str">
            <v>医薬品本部共同入札</v>
          </cell>
          <cell r="CD467">
            <v>43371</v>
          </cell>
          <cell r="CE467" t="str">
            <v>（株）スズケン田辺支店</v>
          </cell>
          <cell r="CF467" t="str">
            <v>和歌山県田辺市新万26番17号</v>
          </cell>
          <cell r="CG467" t="str">
            <v>競争性のない随意契約</v>
          </cell>
          <cell r="CH467" t="str">
            <v>診療業務に影響を及ぼすため、早急に契約する必要があった</v>
          </cell>
          <cell r="CI467">
            <v>0</v>
          </cell>
        </row>
        <row r="468">
          <cell r="BZ468" t="e">
            <v>#VALUE!</v>
          </cell>
          <cell r="CA468" t="e">
            <v>#VALUE!</v>
          </cell>
          <cell r="CB468" t="e">
            <v>#VALUE!</v>
          </cell>
          <cell r="CC468" t="str">
            <v>医薬品本部共同入札</v>
          </cell>
          <cell r="CD468">
            <v>43371</v>
          </cell>
          <cell r="CE468" t="str">
            <v>株式会社メディセオ</v>
          </cell>
          <cell r="CF468" t="str">
            <v>東京都中央区八重洲二丁目7番15号</v>
          </cell>
          <cell r="CG468" t="str">
            <v>競争性のない随意契約</v>
          </cell>
          <cell r="CH468" t="str">
            <v>診療業務に影響を及ぼすため、早急に契約する必要があった</v>
          </cell>
          <cell r="CI468">
            <v>0</v>
          </cell>
        </row>
        <row r="469">
          <cell r="BZ469" t="e">
            <v>#VALUE!</v>
          </cell>
          <cell r="CA469" t="e">
            <v>#VALUE!</v>
          </cell>
          <cell r="CB469" t="e">
            <v>#VALUE!</v>
          </cell>
          <cell r="CC469" t="str">
            <v>生理検査システム保守契約</v>
          </cell>
          <cell r="CD469">
            <v>42580</v>
          </cell>
          <cell r="CE469" t="str">
            <v>セイコーメディカル（株）</v>
          </cell>
          <cell r="CF469" t="str">
            <v>和歌山市西浜865番地の4</v>
          </cell>
          <cell r="CG469" t="str">
            <v>競争性のない随意契約</v>
          </cell>
          <cell r="CH46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69">
            <v>5171040</v>
          </cell>
        </row>
        <row r="470">
          <cell r="BZ470" t="e">
            <v>#VALUE!</v>
          </cell>
          <cell r="CA470" t="e">
            <v>#VALUE!</v>
          </cell>
          <cell r="CB470" t="e">
            <v>#VALUE!</v>
          </cell>
          <cell r="CC470" t="str">
            <v>病理検査支援システム保守契約</v>
          </cell>
          <cell r="CD470">
            <v>42580</v>
          </cell>
          <cell r="CE470" t="str">
            <v>セイコーメディカル（株）</v>
          </cell>
          <cell r="CF470" t="str">
            <v>和歌山市西浜865番地の4</v>
          </cell>
          <cell r="CG470" t="str">
            <v>競争性のない随意契約</v>
          </cell>
          <cell r="CH47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0">
            <v>4860000</v>
          </cell>
        </row>
        <row r="471">
          <cell r="BZ471" t="e">
            <v>#VALUE!</v>
          </cell>
          <cell r="CA471" t="e">
            <v>#VALUE!</v>
          </cell>
          <cell r="CB471" t="e">
            <v>#VALUE!</v>
          </cell>
          <cell r="CC471" t="str">
            <v>臨床検査情報システム保守契約</v>
          </cell>
          <cell r="CD471">
            <v>42580</v>
          </cell>
          <cell r="CE471" t="str">
            <v>セイコーメディカル（株）</v>
          </cell>
          <cell r="CF471" t="str">
            <v>和歌山市西浜865番地の4</v>
          </cell>
          <cell r="CG471" t="str">
            <v>競争性のない随意契約</v>
          </cell>
          <cell r="CH47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1">
            <v>4665600</v>
          </cell>
        </row>
        <row r="472">
          <cell r="BZ472" t="e">
            <v>#VALUE!</v>
          </cell>
          <cell r="CA472" t="e">
            <v>#VALUE!</v>
          </cell>
          <cell r="CB472" t="e">
            <v>#VALUE!</v>
          </cell>
          <cell r="CC472" t="str">
            <v>採血管準備システム保守契約</v>
          </cell>
          <cell r="CD472">
            <v>42580</v>
          </cell>
          <cell r="CE472" t="str">
            <v>セイコーメディカル（株）</v>
          </cell>
          <cell r="CF472" t="str">
            <v>和歌山市西浜865番地の4</v>
          </cell>
          <cell r="CG472" t="str">
            <v>競争性のない随意契約</v>
          </cell>
          <cell r="CH47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2">
            <v>7014600</v>
          </cell>
        </row>
        <row r="473">
          <cell r="BZ473" t="e">
            <v>#VALUE!</v>
          </cell>
          <cell r="CA473" t="e">
            <v>#VALUE!</v>
          </cell>
          <cell r="CB473" t="e">
            <v>#VALUE!</v>
          </cell>
          <cell r="CC473" t="str">
            <v>手術麻酔管理システム保守契約</v>
          </cell>
          <cell r="CD473">
            <v>42580</v>
          </cell>
          <cell r="CE473" t="str">
            <v>セイコーメディカル（株）</v>
          </cell>
          <cell r="CF473" t="str">
            <v>和歌山市西浜865番地の4</v>
          </cell>
          <cell r="CG473" t="str">
            <v>競争性のない随意契約</v>
          </cell>
          <cell r="CH47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3">
            <v>9823680</v>
          </cell>
        </row>
        <row r="474">
          <cell r="BZ474" t="e">
            <v>#VALUE!</v>
          </cell>
          <cell r="CA474" t="e">
            <v>#VALUE!</v>
          </cell>
          <cell r="CB474" t="e">
            <v>#VALUE!</v>
          </cell>
          <cell r="CC474" t="str">
            <v>A重油購入契約（第４四半期分）</v>
          </cell>
          <cell r="CD474">
            <v>43462</v>
          </cell>
          <cell r="CE474" t="str">
            <v>大岩石油株式会社</v>
          </cell>
          <cell r="CF474" t="str">
            <v>和歌山市築港1丁目6番地</v>
          </cell>
          <cell r="CG474" t="str">
            <v>一般競争契約</v>
          </cell>
          <cell r="CH474" t="str">
            <v/>
          </cell>
          <cell r="CI474">
            <v>5597424</v>
          </cell>
        </row>
        <row r="475">
          <cell r="BZ475" t="e">
            <v>#VALUE!</v>
          </cell>
          <cell r="CA475" t="e">
            <v>#VALUE!</v>
          </cell>
          <cell r="CB475" t="e">
            <v>#VALUE!</v>
          </cell>
          <cell r="CC475" t="str">
            <v>新IT基盤移行作業委託契約　一式</v>
          </cell>
          <cell r="CD475">
            <v>43447</v>
          </cell>
          <cell r="CE475" t="str">
            <v>富士通株式会社</v>
          </cell>
          <cell r="CF475" t="str">
            <v>大阪市中央区城見2丁目2番6号富士通関西システムラボラトリ</v>
          </cell>
          <cell r="CG475" t="str">
            <v>一般競争契約</v>
          </cell>
          <cell r="CH475" t="str">
            <v/>
          </cell>
          <cell r="CI475">
            <v>10864800</v>
          </cell>
        </row>
        <row r="476">
          <cell r="BZ476" t="e">
            <v>#VALUE!</v>
          </cell>
          <cell r="CA476" t="e">
            <v>#VALUE!</v>
          </cell>
          <cell r="CB476" t="e">
            <v>#VALUE!</v>
          </cell>
          <cell r="CC476" t="str">
            <v>生体情報システム保守契約</v>
          </cell>
          <cell r="CD476">
            <v>42580</v>
          </cell>
          <cell r="CE476" t="str">
            <v>セイコーメディカル（株）</v>
          </cell>
          <cell r="CF476" t="str">
            <v>和歌山市西浜865番地の4</v>
          </cell>
          <cell r="CG476" t="str">
            <v>競争性のない随意契約</v>
          </cell>
          <cell r="CH47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6">
            <v>7063200</v>
          </cell>
        </row>
        <row r="477">
          <cell r="BZ477" t="e">
            <v>#VALUE!</v>
          </cell>
          <cell r="CA477" t="e">
            <v>#VALUE!</v>
          </cell>
          <cell r="CB477" t="e">
            <v>#VALUE!</v>
          </cell>
          <cell r="CC477" t="str">
            <v>生理検査・輸血管理システム保守契約</v>
          </cell>
          <cell r="CD477">
            <v>42580</v>
          </cell>
          <cell r="CE477" t="str">
            <v>株式会社オネスト</v>
          </cell>
          <cell r="CF477" t="str">
            <v>東京都文京区本郷４－９－２５</v>
          </cell>
          <cell r="CG477" t="str">
            <v>競争性のない随意契約</v>
          </cell>
          <cell r="CH477"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7">
            <v>5961600</v>
          </cell>
        </row>
        <row r="478">
          <cell r="BZ478" t="e">
            <v>#VALUE!</v>
          </cell>
          <cell r="CA478" t="e">
            <v>#VALUE!</v>
          </cell>
          <cell r="CB478" t="e">
            <v>#VALUE!</v>
          </cell>
          <cell r="CC478" t="str">
            <v>細菌検査部門システム保守契約</v>
          </cell>
          <cell r="CD478">
            <v>42580</v>
          </cell>
          <cell r="CE478" t="str">
            <v>アルフレッサ株式会社　田辺支店</v>
          </cell>
          <cell r="CF478" t="str">
            <v>和歌山県田辺市元町1130番地</v>
          </cell>
          <cell r="CG478" t="str">
            <v>競争性のない随意契約</v>
          </cell>
          <cell r="CH47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8">
            <v>2050920</v>
          </cell>
        </row>
        <row r="479">
          <cell r="BZ479" t="e">
            <v>#VALUE!</v>
          </cell>
          <cell r="CA479" t="e">
            <v>#VALUE!</v>
          </cell>
          <cell r="CB479" t="e">
            <v>#VALUE!</v>
          </cell>
          <cell r="CC479" t="str">
            <v>内視鏡部門システム保守契約</v>
          </cell>
          <cell r="CD479">
            <v>42580</v>
          </cell>
          <cell r="CE479" t="str">
            <v>(株)大黒</v>
          </cell>
          <cell r="CF479" t="str">
            <v>和歌山市手平3丁目8番43号</v>
          </cell>
          <cell r="CG479" t="str">
            <v>競争性のない随意契約</v>
          </cell>
          <cell r="CH479"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79">
            <v>5496336</v>
          </cell>
        </row>
        <row r="480">
          <cell r="BZ480" t="e">
            <v>#VALUE!</v>
          </cell>
          <cell r="CA480" t="e">
            <v>#VALUE!</v>
          </cell>
          <cell r="CB480" t="e">
            <v>#VALUE!</v>
          </cell>
          <cell r="CC480" t="str">
            <v>3D画像配信システム保守契約</v>
          </cell>
          <cell r="CD480">
            <v>42580</v>
          </cell>
          <cell r="CE480" t="str">
            <v>キヤノンライフケアソリューションズ株式会社</v>
          </cell>
          <cell r="CF480" t="str">
            <v>大阪市北区中之島3-2-4 中之島ﾌｪｽﾃｨﾊﾞﾙﾀﾜｰ･ｳｴｽﾄ</v>
          </cell>
          <cell r="CG480" t="str">
            <v>競争性のない随意契約</v>
          </cell>
          <cell r="CH48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0">
            <v>4860000</v>
          </cell>
        </row>
        <row r="481">
          <cell r="BZ481" t="e">
            <v>#VALUE!</v>
          </cell>
          <cell r="CA481" t="e">
            <v>#VALUE!</v>
          </cell>
          <cell r="CB481" t="e">
            <v>#VALUE!</v>
          </cell>
          <cell r="CC481" t="str">
            <v>薬剤部門システム保守契約</v>
          </cell>
          <cell r="CD481">
            <v>42580</v>
          </cell>
          <cell r="CE481" t="str">
            <v>セイコーメディカル（株）</v>
          </cell>
          <cell r="CF481" t="str">
            <v>和歌山市西浜865番地の4</v>
          </cell>
          <cell r="CG481" t="str">
            <v>競争性のない随意契約</v>
          </cell>
          <cell r="CH481"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1">
            <v>14580000</v>
          </cell>
        </row>
        <row r="482">
          <cell r="BZ482" t="e">
            <v>#VALUE!</v>
          </cell>
          <cell r="CA482" t="e">
            <v>#VALUE!</v>
          </cell>
          <cell r="CB482" t="e">
            <v>#VALUE!</v>
          </cell>
          <cell r="CC482" t="str">
            <v>薬剤在庫管理システム保守契約</v>
          </cell>
          <cell r="CD482">
            <v>42580</v>
          </cell>
          <cell r="CE482" t="str">
            <v>㈱システム・ワン・オフ</v>
          </cell>
          <cell r="CF482" t="str">
            <v>兵庫県尼崎市西川2丁目13-3　若草ハイツ102号</v>
          </cell>
          <cell r="CG482" t="str">
            <v>競争性のない随意契約</v>
          </cell>
          <cell r="CH482"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2">
            <v>4114800</v>
          </cell>
        </row>
        <row r="483">
          <cell r="BZ483" t="e">
            <v>#VALUE!</v>
          </cell>
          <cell r="CA483" t="e">
            <v>#VALUE!</v>
          </cell>
          <cell r="CB483" t="e">
            <v>#VALUE!</v>
          </cell>
          <cell r="CC483" t="str">
            <v>検診システム・栄養管理システム・栄養指導システム保守契約</v>
          </cell>
          <cell r="CD483">
            <v>42580</v>
          </cell>
          <cell r="CE483" t="str">
            <v>株式会社　石川コンピューター・センター</v>
          </cell>
          <cell r="CF483" t="str">
            <v>石川県金沢市無量寺町ハ６番地１</v>
          </cell>
          <cell r="CG483" t="str">
            <v>競争性のない随意契約</v>
          </cell>
          <cell r="CH483"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3">
            <v>4665600</v>
          </cell>
        </row>
        <row r="484">
          <cell r="BZ484" t="e">
            <v>#VALUE!</v>
          </cell>
          <cell r="CA484" t="e">
            <v>#VALUE!</v>
          </cell>
          <cell r="CB484" t="e">
            <v>#VALUE!</v>
          </cell>
          <cell r="CC484" t="str">
            <v>リハビリ部門システム保守契約</v>
          </cell>
          <cell r="CD484">
            <v>42580</v>
          </cell>
          <cell r="CE484" t="str">
            <v>株式会社　グリーム</v>
          </cell>
          <cell r="CF484" t="str">
            <v>福岡県北九州市小倉北区弁天町１－８</v>
          </cell>
          <cell r="CG484" t="str">
            <v>競争性のない随意契約</v>
          </cell>
          <cell r="CH484"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4">
            <v>1944000</v>
          </cell>
        </row>
        <row r="485">
          <cell r="BZ485" t="e">
            <v>#VALUE!</v>
          </cell>
          <cell r="CA485" t="e">
            <v>#VALUE!</v>
          </cell>
          <cell r="CB485" t="e">
            <v>#VALUE!</v>
          </cell>
          <cell r="CC485" t="str">
            <v>看護勤務管理システム保守契約</v>
          </cell>
          <cell r="CD485">
            <v>42580</v>
          </cell>
          <cell r="CE485" t="str">
            <v>株式会社　エスエフシー新潟</v>
          </cell>
          <cell r="CF485" t="str">
            <v>新潟市中央区南出来島１丁目１０－２１</v>
          </cell>
          <cell r="CG485" t="str">
            <v>競争性のない随意契約</v>
          </cell>
          <cell r="CH485"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5">
            <v>1620000</v>
          </cell>
        </row>
        <row r="486">
          <cell r="BZ486" t="e">
            <v>#VALUE!</v>
          </cell>
          <cell r="CA486" t="e">
            <v>#VALUE!</v>
          </cell>
          <cell r="CB486" t="e">
            <v>#VALUE!</v>
          </cell>
          <cell r="CC486" t="str">
            <v>歯科会計システム保守契約</v>
          </cell>
          <cell r="CD486">
            <v>42580</v>
          </cell>
          <cell r="CE486" t="str">
            <v>株式会社ソフトテックス</v>
          </cell>
          <cell r="CF486" t="str">
            <v>宮崎県宮崎市市田吉６３０７－２</v>
          </cell>
          <cell r="CG486" t="str">
            <v>競争性のない随意契約</v>
          </cell>
          <cell r="CH48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6">
            <v>2527200</v>
          </cell>
        </row>
        <row r="487">
          <cell r="BZ487" t="e">
            <v>#VALUE!</v>
          </cell>
          <cell r="CA487" t="e">
            <v>#VALUE!</v>
          </cell>
          <cell r="CB487" t="e">
            <v>#VALUE!</v>
          </cell>
          <cell r="CC487" t="str">
            <v>診察券発行機保守契約</v>
          </cell>
          <cell r="CD487">
            <v>42580</v>
          </cell>
          <cell r="CE487" t="str">
            <v>日本ﾃﾞｰﾀｰｶｰﾄﾞ株式会社大阪支店</v>
          </cell>
          <cell r="CF487" t="str">
            <v>大阪府吹田市豊津町9-1</v>
          </cell>
          <cell r="CG487" t="str">
            <v>競争性のない随意契約</v>
          </cell>
          <cell r="CH487"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7">
            <v>2592000</v>
          </cell>
        </row>
        <row r="488">
          <cell r="BZ488" t="e">
            <v>#VALUE!</v>
          </cell>
          <cell r="CA488" t="e">
            <v>#VALUE!</v>
          </cell>
          <cell r="CB488" t="e">
            <v>#VALUE!</v>
          </cell>
          <cell r="CC488" t="str">
            <v>グループウェアシステム・メールサーバ・インシデント管理システム保守契約</v>
          </cell>
          <cell r="CD488">
            <v>42580</v>
          </cell>
          <cell r="CE488" t="str">
            <v>日本インターシステムズ株式会社</v>
          </cell>
          <cell r="CF488" t="str">
            <v>大阪市北区曽根崎新地1-4-12(桜橋ﾌﾟﾗｻﾞﾋﾞﾙ)</v>
          </cell>
          <cell r="CG488" t="str">
            <v>競争性のない随意契約</v>
          </cell>
          <cell r="CH488"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88">
            <v>2073600</v>
          </cell>
        </row>
        <row r="489">
          <cell r="BZ489" t="e">
            <v>#VALUE!</v>
          </cell>
          <cell r="CA489" t="e">
            <v>#VALUE!</v>
          </cell>
          <cell r="CB489" t="e">
            <v>#VALUE!</v>
          </cell>
          <cell r="CC489" t="str">
            <v>医薬品本部共同入札</v>
          </cell>
          <cell r="CD489">
            <v>43496</v>
          </cell>
          <cell r="CE489" t="str">
            <v>アルフレッサ株式会社　田辺支店</v>
          </cell>
          <cell r="CF489" t="str">
            <v>和歌山県田辺市元町1130番地</v>
          </cell>
          <cell r="CG489" t="str">
            <v>競争性のない随意契約</v>
          </cell>
          <cell r="CH489" t="str">
            <v>診療業務に影響を及ぼすため、早急に契約する必要があった</v>
          </cell>
          <cell r="CI489">
            <v>0</v>
          </cell>
        </row>
        <row r="490">
          <cell r="BZ490" t="e">
            <v>#VALUE!</v>
          </cell>
          <cell r="CA490" t="e">
            <v>#VALUE!</v>
          </cell>
          <cell r="CB490" t="e">
            <v>#VALUE!</v>
          </cell>
          <cell r="CC490" t="str">
            <v>退院サマリ／診療情報管理システム・診断書作成支援システム保守契約</v>
          </cell>
          <cell r="CD490">
            <v>42580</v>
          </cell>
          <cell r="CE490" t="str">
            <v>ｲﾝﾌｫｺﾑ株式会社</v>
          </cell>
          <cell r="CF490" t="str">
            <v>東京都千代田区神田駿河台3-11</v>
          </cell>
          <cell r="CG490" t="str">
            <v>競争性のない随意契約</v>
          </cell>
          <cell r="CH490"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90">
            <v>4795200</v>
          </cell>
        </row>
        <row r="491">
          <cell r="BZ491" t="e">
            <v>#VALUE!</v>
          </cell>
          <cell r="CA491" t="e">
            <v>#VALUE!</v>
          </cell>
          <cell r="CB491" t="e">
            <v>#VALUE!</v>
          </cell>
          <cell r="CC491" t="str">
            <v>中央材料業務委託契約</v>
          </cell>
          <cell r="CD491">
            <v>43294</v>
          </cell>
          <cell r="CE491" t="str">
            <v>ケアライフ・メディカルサプライ株式会社</v>
          </cell>
          <cell r="CF491" t="str">
            <v>堺市西区浜寺石津町２丁目１番６号</v>
          </cell>
          <cell r="CG491" t="str">
            <v>一般競争契約</v>
          </cell>
          <cell r="CH491" t="str">
            <v/>
          </cell>
          <cell r="CI491">
            <v>43351200</v>
          </cell>
        </row>
        <row r="492">
          <cell r="BZ492" t="e">
            <v>#VALUE!</v>
          </cell>
          <cell r="CA492" t="e">
            <v>#VALUE!</v>
          </cell>
          <cell r="CB492" t="e">
            <v>#VALUE!</v>
          </cell>
          <cell r="CC492" t="str">
            <v>洗濯業務委託契約　一式</v>
          </cell>
          <cell r="CD492">
            <v>43328</v>
          </cell>
          <cell r="CE492" t="str">
            <v>株式会社 美装</v>
          </cell>
          <cell r="CF492" t="str">
            <v>和歌山県西牟婁郡白浜町2867番地の1</v>
          </cell>
          <cell r="CG492" t="str">
            <v>一般競争契約</v>
          </cell>
          <cell r="CH492" t="str">
            <v/>
          </cell>
          <cell r="CI492">
            <v>42379200</v>
          </cell>
        </row>
        <row r="493">
          <cell r="BZ493" t="e">
            <v>#VALUE!</v>
          </cell>
          <cell r="CA493" t="e">
            <v>#VALUE!</v>
          </cell>
          <cell r="CB493" t="e">
            <v>#VALUE!</v>
          </cell>
          <cell r="CC493" t="str">
            <v>感染性・非感染性医療廃棄物収運搬契約</v>
          </cell>
          <cell r="CD493">
            <v>43581</v>
          </cell>
          <cell r="CE493" t="str">
            <v>（有）ウェイストマネジメント</v>
          </cell>
          <cell r="CF493" t="str">
            <v>和歌山県御坊市薗５０９－１６</v>
          </cell>
          <cell r="CG493" t="str">
            <v>一般競争契約</v>
          </cell>
          <cell r="CH493" t="str">
            <v/>
          </cell>
          <cell r="CI493">
            <v>26114160</v>
          </cell>
        </row>
        <row r="494">
          <cell r="BZ494" t="e">
            <v>#VALUE!</v>
          </cell>
          <cell r="CA494" t="e">
            <v>#VALUE!</v>
          </cell>
          <cell r="CB494" t="e">
            <v>#VALUE!</v>
          </cell>
          <cell r="CC494" t="str">
            <v>感染性・非感染性医療廃棄物処分契約</v>
          </cell>
          <cell r="CD494">
            <v>43581</v>
          </cell>
          <cell r="CE494" t="str">
            <v>株式会社産九</v>
          </cell>
          <cell r="CF494" t="str">
            <v>和歌山県和歌山市湊字青岸坪1532-1354-1　</v>
          </cell>
          <cell r="CG494" t="str">
            <v>一般競争契約</v>
          </cell>
          <cell r="CH494" t="str">
            <v/>
          </cell>
          <cell r="CI494">
            <v>46838220</v>
          </cell>
        </row>
        <row r="495">
          <cell r="BZ495" t="e">
            <v>#VALUE!</v>
          </cell>
          <cell r="CA495" t="e">
            <v>#VALUE!</v>
          </cell>
          <cell r="CB495" t="e">
            <v>#VALUE!</v>
          </cell>
          <cell r="CC495" t="str">
            <v>保存血液購入契約</v>
          </cell>
          <cell r="CD495">
            <v>43553</v>
          </cell>
          <cell r="CE495" t="str">
            <v>日本赤十字近畿ブロック血液センター</v>
          </cell>
          <cell r="CF495" t="str">
            <v>大阪府茨木市彩都あさぎ七丁目5-17</v>
          </cell>
          <cell r="CG495" t="str">
            <v>競争性のない随意契約</v>
          </cell>
          <cell r="CH495" t="str">
            <v>閣議決定（S39.8.21）により契約の相手方が特定されているため（会計規程第52条第4項に該当）</v>
          </cell>
          <cell r="CI495">
            <v>0</v>
          </cell>
        </row>
        <row r="496">
          <cell r="BZ496" t="e">
            <v>#VALUE!</v>
          </cell>
          <cell r="CA496" t="e">
            <v>#VALUE!</v>
          </cell>
          <cell r="CB496" t="e">
            <v>#VALUE!</v>
          </cell>
          <cell r="CC496" t="str">
            <v>きのくに医療連携システム　青洲リンク運用業務</v>
          </cell>
          <cell r="CD496">
            <v>43552</v>
          </cell>
          <cell r="CE496" t="str">
            <v>株式会社サイバーリンクス</v>
          </cell>
          <cell r="CF496" t="str">
            <v>和歌山市紀三井寺849-3</v>
          </cell>
          <cell r="CG496" t="str">
            <v>競争性のない随意契約</v>
          </cell>
          <cell r="CH496" t="str">
            <v>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会計規程第52条第4項に該当）</v>
          </cell>
          <cell r="CI496">
            <v>1837080</v>
          </cell>
        </row>
        <row r="497">
          <cell r="BZ497" t="e">
            <v>#VALUE!</v>
          </cell>
          <cell r="CA497" t="e">
            <v>#VALUE!</v>
          </cell>
          <cell r="CB497" t="e">
            <v>#VALUE!</v>
          </cell>
          <cell r="CC497" t="str">
            <v>無停電電源設備及び変圧器更新整備その他工事</v>
          </cell>
          <cell r="CD497">
            <v>43493</v>
          </cell>
          <cell r="CE497" t="str">
            <v>（株）第一テック</v>
          </cell>
          <cell r="CF497" t="str">
            <v>和歌山県田辺市稲成町３３６－１</v>
          </cell>
          <cell r="CG497" t="str">
            <v>一般競争契約</v>
          </cell>
          <cell r="CH497" t="str">
            <v/>
          </cell>
          <cell r="CI497">
            <v>56052000</v>
          </cell>
        </row>
        <row r="498">
          <cell r="BZ498" t="e">
            <v>#VALUE!</v>
          </cell>
          <cell r="CA498" t="e">
            <v>#VALUE!</v>
          </cell>
          <cell r="CB498" t="e">
            <v>#VALUE!</v>
          </cell>
          <cell r="CC498" t="str">
            <v>院内清掃業務委託　一式</v>
          </cell>
          <cell r="CD498">
            <v>43514</v>
          </cell>
          <cell r="CE498" t="str">
            <v>株式会社 美装</v>
          </cell>
          <cell r="CF498" t="str">
            <v>和歌山県西牟婁郡白浜町2867番地の1</v>
          </cell>
          <cell r="CG498" t="str">
            <v>一般競争契約</v>
          </cell>
          <cell r="CH498" t="str">
            <v/>
          </cell>
          <cell r="CI498">
            <v>46578240</v>
          </cell>
        </row>
        <row r="499">
          <cell r="BZ499" t="e">
            <v>#VALUE!</v>
          </cell>
          <cell r="CA499" t="e">
            <v>#VALUE!</v>
          </cell>
          <cell r="CB499" t="e">
            <v>#VALUE!</v>
          </cell>
          <cell r="CC499" t="str">
            <v>放射線治療システム保守契約</v>
          </cell>
          <cell r="CD499">
            <v>42886</v>
          </cell>
          <cell r="CE499" t="str">
            <v>株式会社たけびし</v>
          </cell>
          <cell r="CF499" t="str">
            <v>京都府京都市右京区西京極豆田町29番地</v>
          </cell>
          <cell r="CG499" t="str">
            <v>競争性のない随意契約</v>
          </cell>
          <cell r="CH49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499">
            <v>24300000</v>
          </cell>
        </row>
        <row r="500">
          <cell r="BZ500" t="e">
            <v>#VALUE!</v>
          </cell>
          <cell r="CA500" t="e">
            <v>#VALUE!</v>
          </cell>
          <cell r="CB500" t="e">
            <v>#VALUE!</v>
          </cell>
          <cell r="CC500" t="str">
            <v>検体検査機器保守契約</v>
          </cell>
          <cell r="CD500">
            <v>42947</v>
          </cell>
          <cell r="CE500" t="str">
            <v>アルフレッサ株式会社　田辺支店</v>
          </cell>
          <cell r="CF500" t="str">
            <v>和歌山県田辺市元町1130番地</v>
          </cell>
          <cell r="CG500" t="str">
            <v>競争性のない随意契約</v>
          </cell>
          <cell r="CH500"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00">
            <v>50058000</v>
          </cell>
        </row>
        <row r="501">
          <cell r="BZ501" t="e">
            <v>#VALUE!</v>
          </cell>
          <cell r="CA501" t="e">
            <v>#VALUE!</v>
          </cell>
          <cell r="CB501" t="e">
            <v>#VALUE!</v>
          </cell>
          <cell r="CC501" t="str">
            <v>合併処理浄化槽・医療用排水処理設備保守点検契約</v>
          </cell>
          <cell r="CD501">
            <v>43553</v>
          </cell>
          <cell r="CE501" t="str">
            <v>田辺環境管理ｾﾝﾀｰ</v>
          </cell>
          <cell r="CF501" t="str">
            <v>和歌山県田辺市新庄町1872-34</v>
          </cell>
          <cell r="CG501" t="str">
            <v>一般競争契約</v>
          </cell>
          <cell r="CH501" t="str">
            <v/>
          </cell>
          <cell r="CI501">
            <v>2472000</v>
          </cell>
        </row>
        <row r="502">
          <cell r="BZ502" t="e">
            <v>#VALUE!</v>
          </cell>
          <cell r="CA502" t="e">
            <v>#VALUE!</v>
          </cell>
          <cell r="CB502" t="e">
            <v>#VALUE!</v>
          </cell>
          <cell r="CC502" t="str">
            <v>血管連続撮影装置保守契約</v>
          </cell>
          <cell r="CD502">
            <v>43251</v>
          </cell>
          <cell r="CE502" t="str">
            <v>(株)大黒</v>
          </cell>
          <cell r="CF502" t="str">
            <v>和歌山市手平3丁目8番43号</v>
          </cell>
          <cell r="CG502" t="str">
            <v>競争性のない随意契約</v>
          </cell>
          <cell r="CH50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02">
            <v>15390000</v>
          </cell>
        </row>
        <row r="503">
          <cell r="BZ503" t="e">
            <v>#VALUE!</v>
          </cell>
          <cell r="CA503" t="e">
            <v>#VALUE!</v>
          </cell>
          <cell r="CB503" t="e">
            <v>#VALUE!</v>
          </cell>
          <cell r="CC503" t="str">
            <v>医薬品本部共同入札</v>
          </cell>
          <cell r="CD503">
            <v>43496</v>
          </cell>
          <cell r="CE503" t="str">
            <v>アルフレッサ株式会社　田辺支店</v>
          </cell>
          <cell r="CF503" t="str">
            <v>和歌山県田辺市元町1130番地</v>
          </cell>
          <cell r="CG503" t="str">
            <v>一般競争契約</v>
          </cell>
          <cell r="CH503" t="str">
            <v/>
          </cell>
          <cell r="CI503">
            <v>0</v>
          </cell>
        </row>
        <row r="504">
          <cell r="BZ504" t="e">
            <v>#VALUE!</v>
          </cell>
          <cell r="CA504" t="e">
            <v>#VALUE!</v>
          </cell>
          <cell r="CB504" t="e">
            <v>#VALUE!</v>
          </cell>
          <cell r="CC504" t="str">
            <v>医薬品本部共同入札</v>
          </cell>
          <cell r="CD504">
            <v>43496</v>
          </cell>
          <cell r="CE504" t="str">
            <v>株式会社 ｹｰｴｽｹｰ 紀南支店</v>
          </cell>
          <cell r="CF504" t="str">
            <v>和歌山県西牟婁郡上富田町南紀の台67-2</v>
          </cell>
          <cell r="CG504" t="str">
            <v>一般競争契約</v>
          </cell>
          <cell r="CH504" t="str">
            <v/>
          </cell>
          <cell r="CI504">
            <v>0</v>
          </cell>
        </row>
        <row r="505">
          <cell r="BZ505" t="e">
            <v>#VALUE!</v>
          </cell>
          <cell r="CA505" t="e">
            <v>#VALUE!</v>
          </cell>
          <cell r="CB505" t="e">
            <v>#VALUE!</v>
          </cell>
          <cell r="CC505" t="str">
            <v>医薬品本部共同入札</v>
          </cell>
          <cell r="CD505">
            <v>43496</v>
          </cell>
          <cell r="CE505" t="str">
            <v>（株）スズケン田辺支店</v>
          </cell>
          <cell r="CF505" t="str">
            <v>和歌山県田辺市新万26番17号</v>
          </cell>
          <cell r="CG505" t="str">
            <v>一般競争契約</v>
          </cell>
          <cell r="CH505" t="str">
            <v/>
          </cell>
          <cell r="CI505">
            <v>0</v>
          </cell>
        </row>
        <row r="506">
          <cell r="BZ506" t="e">
            <v>#VALUE!</v>
          </cell>
          <cell r="CA506" t="e">
            <v>#VALUE!</v>
          </cell>
          <cell r="CB506" t="e">
            <v>#VALUE!</v>
          </cell>
          <cell r="CC506" t="str">
            <v>医薬品本部共同入札</v>
          </cell>
          <cell r="CD506">
            <v>43496</v>
          </cell>
          <cell r="CE506" t="str">
            <v>株式会社メディセオ</v>
          </cell>
          <cell r="CF506" t="str">
            <v>東京都中央区八重洲二丁目7番15号</v>
          </cell>
          <cell r="CG506" t="str">
            <v>一般競争契約</v>
          </cell>
          <cell r="CH506" t="str">
            <v/>
          </cell>
          <cell r="CI506">
            <v>0</v>
          </cell>
        </row>
        <row r="507">
          <cell r="BZ507" t="e">
            <v>#VALUE!</v>
          </cell>
          <cell r="CA507" t="e">
            <v>#VALUE!</v>
          </cell>
          <cell r="CB507" t="e">
            <v>#VALUE!</v>
          </cell>
          <cell r="CC507" t="str">
            <v>A重油購入契約（第１四半期分）</v>
          </cell>
          <cell r="CD507">
            <v>43553</v>
          </cell>
          <cell r="CE507" t="str">
            <v>大岩石油株式会社</v>
          </cell>
          <cell r="CF507" t="str">
            <v>和歌山市築港1丁目6番地</v>
          </cell>
          <cell r="CG507" t="str">
            <v>一般競争契約</v>
          </cell>
          <cell r="CH507" t="str">
            <v/>
          </cell>
          <cell r="CI507">
            <v>4868640</v>
          </cell>
        </row>
        <row r="508">
          <cell r="BZ508" t="e">
            <v>#VALUE!</v>
          </cell>
          <cell r="CA508" t="e">
            <v>#VALUE!</v>
          </cell>
          <cell r="CB508" t="e">
            <v>#VALUE!</v>
          </cell>
          <cell r="CC508" t="str">
            <v>病院情報システム運用管理業務　一式</v>
          </cell>
          <cell r="CD508">
            <v>43641</v>
          </cell>
          <cell r="CE508" t="str">
            <v>ワールドビジネスセンター株式会社</v>
          </cell>
          <cell r="CF508" t="str">
            <v>京都市南区西九条東御幸田町２５番２</v>
          </cell>
          <cell r="CG508" t="str">
            <v>一般競争契約</v>
          </cell>
          <cell r="CH508" t="str">
            <v/>
          </cell>
          <cell r="CI508">
            <v>54265680</v>
          </cell>
        </row>
        <row r="509">
          <cell r="BZ509" t="e">
            <v>#VALUE!</v>
          </cell>
          <cell r="CA509" t="e">
            <v>#VALUE!</v>
          </cell>
          <cell r="CB509" t="e">
            <v>#VALUE!</v>
          </cell>
          <cell r="CC509" t="str">
            <v>輸液ポンプ　90台</v>
          </cell>
          <cell r="CD509">
            <v>43720</v>
          </cell>
          <cell r="CE509" t="str">
            <v>(株)大黒</v>
          </cell>
          <cell r="CF509" t="str">
            <v>和歌山市手平3丁目8番43号</v>
          </cell>
          <cell r="CG509" t="str">
            <v>一般競争契約</v>
          </cell>
          <cell r="CH509" t="str">
            <v/>
          </cell>
          <cell r="CI509">
            <v>14482800</v>
          </cell>
        </row>
        <row r="510">
          <cell r="BZ510" t="e">
            <v>#VALUE!</v>
          </cell>
          <cell r="CA510" t="e">
            <v>#VALUE!</v>
          </cell>
          <cell r="CB510" t="e">
            <v>#VALUE!</v>
          </cell>
          <cell r="CC510" t="str">
            <v>医薬品本部共同入札</v>
          </cell>
          <cell r="CD510">
            <v>0</v>
          </cell>
          <cell r="CE510" t="str">
            <v>アルフレッサ株式会社　田辺支店</v>
          </cell>
          <cell r="CF510" t="str">
            <v>和歌山県田辺市元町1130番地</v>
          </cell>
          <cell r="CG510" t="str">
            <v>一般競争契約</v>
          </cell>
          <cell r="CH510" t="str">
            <v/>
          </cell>
          <cell r="CI510">
            <v>0</v>
          </cell>
        </row>
        <row r="511">
          <cell r="BZ511" t="e">
            <v>#VALUE!</v>
          </cell>
          <cell r="CA511" t="e">
            <v>#VALUE!</v>
          </cell>
          <cell r="CB511" t="e">
            <v>#VALUE!</v>
          </cell>
          <cell r="CC511" t="str">
            <v>医薬品本部共同入札</v>
          </cell>
          <cell r="CD511">
            <v>0</v>
          </cell>
          <cell r="CE511" t="str">
            <v>株式会社 ｹｰｴｽｹｰ 紀南支店</v>
          </cell>
          <cell r="CF511" t="str">
            <v>和歌山県西牟婁郡上富田町南紀の台67-2</v>
          </cell>
          <cell r="CG511" t="str">
            <v>一般競争契約</v>
          </cell>
          <cell r="CH511" t="str">
            <v/>
          </cell>
          <cell r="CI511">
            <v>0</v>
          </cell>
        </row>
        <row r="512">
          <cell r="BZ512" t="e">
            <v>#VALUE!</v>
          </cell>
          <cell r="CA512" t="e">
            <v>#VALUE!</v>
          </cell>
          <cell r="CB512" t="e">
            <v>#VALUE!</v>
          </cell>
          <cell r="CC512" t="str">
            <v>医薬品本部共同入札</v>
          </cell>
          <cell r="CD512">
            <v>0</v>
          </cell>
          <cell r="CE512" t="str">
            <v>（株）スズケン田辺支店</v>
          </cell>
          <cell r="CF512" t="str">
            <v>和歌山県田辺市新万26番17号</v>
          </cell>
          <cell r="CG512" t="str">
            <v>一般競争契約</v>
          </cell>
          <cell r="CH512" t="str">
            <v/>
          </cell>
          <cell r="CI512">
            <v>0</v>
          </cell>
        </row>
        <row r="513">
          <cell r="BZ513" t="e">
            <v>#VALUE!</v>
          </cell>
          <cell r="CA513" t="e">
            <v>#VALUE!</v>
          </cell>
          <cell r="CB513" t="e">
            <v>#VALUE!</v>
          </cell>
          <cell r="CC513" t="str">
            <v>医薬品本部共同入札</v>
          </cell>
          <cell r="CD513">
            <v>0</v>
          </cell>
          <cell r="CE513" t="str">
            <v>株式会社メディセオ</v>
          </cell>
          <cell r="CF513" t="str">
            <v>東京都中央区八重洲二丁目7番15号</v>
          </cell>
          <cell r="CG513" t="str">
            <v>一般競争契約</v>
          </cell>
          <cell r="CH513" t="str">
            <v/>
          </cell>
          <cell r="CI513">
            <v>0</v>
          </cell>
        </row>
        <row r="514">
          <cell r="BZ514" t="e">
            <v>#VALUE!</v>
          </cell>
          <cell r="CA514" t="e">
            <v>#VALUE!</v>
          </cell>
          <cell r="CB514" t="e">
            <v>#VALUE!</v>
          </cell>
          <cell r="CC514" t="str">
            <v>医薬品本部共同入札(不落)</v>
          </cell>
          <cell r="CD514">
            <v>0</v>
          </cell>
          <cell r="CE514" t="str">
            <v>アルフレッサ株式会社　田辺支店</v>
          </cell>
          <cell r="CF514" t="str">
            <v>和歌山県田辺市元町1130番地</v>
          </cell>
          <cell r="CG514" t="str">
            <v>一般競争契約</v>
          </cell>
          <cell r="CH514" t="str">
            <v/>
          </cell>
          <cell r="CI514">
            <v>0</v>
          </cell>
        </row>
        <row r="515">
          <cell r="BZ515" t="e">
            <v>#VALUE!</v>
          </cell>
          <cell r="CA515" t="e">
            <v>#VALUE!</v>
          </cell>
          <cell r="CB515" t="e">
            <v>#VALUE!</v>
          </cell>
          <cell r="CC515" t="str">
            <v>医薬品本部共同入札(不落)</v>
          </cell>
          <cell r="CD515">
            <v>0</v>
          </cell>
          <cell r="CE515" t="str">
            <v>株式会社 ｹｰｴｽｹｰ 紀南支店</v>
          </cell>
          <cell r="CF515" t="str">
            <v>和歌山県西牟婁郡上富田町南紀の台67-2</v>
          </cell>
          <cell r="CG515" t="str">
            <v>一般競争契約</v>
          </cell>
          <cell r="CH515" t="str">
            <v/>
          </cell>
          <cell r="CI515">
            <v>0</v>
          </cell>
        </row>
        <row r="516">
          <cell r="BZ516" t="e">
            <v>#VALUE!</v>
          </cell>
          <cell r="CA516" t="e">
            <v>#VALUE!</v>
          </cell>
          <cell r="CB516" t="e">
            <v>#VALUE!</v>
          </cell>
          <cell r="CC516" t="str">
            <v>医薬品本部共同入札(不落)</v>
          </cell>
          <cell r="CD516">
            <v>0</v>
          </cell>
          <cell r="CE516" t="str">
            <v>（株）スズケン田辺支店</v>
          </cell>
          <cell r="CF516" t="str">
            <v>和歌山県田辺市新万26番17号</v>
          </cell>
          <cell r="CG516" t="str">
            <v>一般競争契約</v>
          </cell>
          <cell r="CH516" t="str">
            <v/>
          </cell>
          <cell r="CI516">
            <v>0</v>
          </cell>
        </row>
        <row r="517">
          <cell r="BZ517" t="e">
            <v>#VALUE!</v>
          </cell>
          <cell r="CA517" t="e">
            <v>#VALUE!</v>
          </cell>
          <cell r="CB517" t="e">
            <v>#VALUE!</v>
          </cell>
          <cell r="CC517" t="str">
            <v>医薬品本部共同入札(不落)</v>
          </cell>
          <cell r="CD517">
            <v>0</v>
          </cell>
          <cell r="CE517" t="str">
            <v>株式会社メディセオ</v>
          </cell>
          <cell r="CF517" t="str">
            <v>東京都中央区八重洲二丁目7番15号</v>
          </cell>
          <cell r="CG517" t="str">
            <v>一般競争契約</v>
          </cell>
          <cell r="CH517" t="str">
            <v/>
          </cell>
          <cell r="CI517">
            <v>0</v>
          </cell>
        </row>
        <row r="518">
          <cell r="BZ518" t="e">
            <v>#VALUE!</v>
          </cell>
          <cell r="CA518" t="e">
            <v>#VALUE!</v>
          </cell>
          <cell r="CB518" t="e">
            <v>#VALUE!</v>
          </cell>
          <cell r="CC518" t="str">
            <v>一般廃棄物収集運搬及び処分契約　１式</v>
          </cell>
          <cell r="CD518">
            <v>43796</v>
          </cell>
          <cell r="CE518" t="str">
            <v>有限会社国辰商事</v>
          </cell>
          <cell r="CF518" t="str">
            <v>和歌山県田辺市下三栖１４９９－６７</v>
          </cell>
          <cell r="CG518" t="str">
            <v>一般競争契約</v>
          </cell>
          <cell r="CH518" t="str">
            <v/>
          </cell>
          <cell r="CI518">
            <v>9147600</v>
          </cell>
        </row>
        <row r="519">
          <cell r="BZ519" t="e">
            <v>#VALUE!</v>
          </cell>
          <cell r="CA519" t="e">
            <v>#VALUE!</v>
          </cell>
          <cell r="CB519" t="e">
            <v>#VALUE!</v>
          </cell>
          <cell r="CC519" t="str">
            <v>コンピューテッドラジオグラフィ修理</v>
          </cell>
          <cell r="CD519">
            <v>43609</v>
          </cell>
          <cell r="CE519" t="str">
            <v>セイコーメディカル（株）</v>
          </cell>
          <cell r="CF519" t="str">
            <v>和歌山市西浜865番地の4</v>
          </cell>
          <cell r="CG519" t="str">
            <v>競争性のない随意契約</v>
          </cell>
          <cell r="CH519"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19">
            <v>1581120</v>
          </cell>
        </row>
        <row r="520">
          <cell r="BZ520" t="e">
            <v>#VALUE!</v>
          </cell>
          <cell r="CA520" t="e">
            <v>#VALUE!</v>
          </cell>
          <cell r="CB520" t="e">
            <v>#VALUE!</v>
          </cell>
          <cell r="CC520" t="str">
            <v>アンギオ管球交換</v>
          </cell>
          <cell r="CD520">
            <v>43784</v>
          </cell>
          <cell r="CE520" t="str">
            <v>(株)大黒</v>
          </cell>
          <cell r="CF520" t="str">
            <v>和歌山市手平3丁目8番43号</v>
          </cell>
          <cell r="CG520" t="str">
            <v>競争性のない随意契約</v>
          </cell>
          <cell r="CH520" t="str">
            <v>診療業務に影響を及ぼすため、早急に契約する必要があった</v>
          </cell>
          <cell r="CI520">
            <v>23100000</v>
          </cell>
        </row>
        <row r="521">
          <cell r="BZ521" t="e">
            <v>#VALUE!</v>
          </cell>
          <cell r="CA521" t="e">
            <v>#VALUE!</v>
          </cell>
          <cell r="CB521" t="e">
            <v>#VALUE!</v>
          </cell>
          <cell r="CC521" t="str">
            <v>内視鏡包括保守契約(手術室)</v>
          </cell>
          <cell r="CD521">
            <v>43553</v>
          </cell>
          <cell r="CE521" t="str">
            <v>(株)大黒</v>
          </cell>
          <cell r="CF521" t="str">
            <v>和歌山市手平3丁目8番43号</v>
          </cell>
          <cell r="CG521" t="str">
            <v>競争性のない随意契約</v>
          </cell>
          <cell r="CH52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21">
            <v>3433752</v>
          </cell>
        </row>
        <row r="522">
          <cell r="BZ522" t="e">
            <v>#VALUE!</v>
          </cell>
          <cell r="CA522" t="e">
            <v>#VALUE!</v>
          </cell>
          <cell r="CB522" t="e">
            <v>#VALUE!</v>
          </cell>
          <cell r="CC522" t="str">
            <v>内視鏡包括保守契約(内視鏡室)</v>
          </cell>
          <cell r="CD522">
            <v>43553</v>
          </cell>
          <cell r="CE522" t="str">
            <v>(株)大黒</v>
          </cell>
          <cell r="CF522" t="str">
            <v>和歌山市手平3丁目8番43号</v>
          </cell>
          <cell r="CG522" t="str">
            <v>競争性のない随意契約</v>
          </cell>
          <cell r="CH52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22">
            <v>4657176</v>
          </cell>
        </row>
        <row r="523">
          <cell r="BZ523" t="e">
            <v>#VALUE!</v>
          </cell>
          <cell r="CA523" t="e">
            <v>#VALUE!</v>
          </cell>
          <cell r="CB523" t="e">
            <v>#VALUE!</v>
          </cell>
          <cell r="CC523" t="str">
            <v>A重油購入契約（第2四半期分）</v>
          </cell>
          <cell r="CD523">
            <v>43644</v>
          </cell>
          <cell r="CE523" t="str">
            <v>大岩石油株式会社</v>
          </cell>
          <cell r="CF523" t="str">
            <v>和歌山市築港1丁目6番地</v>
          </cell>
          <cell r="CG523" t="str">
            <v>一般競争契約</v>
          </cell>
          <cell r="CH523" t="str">
            <v/>
          </cell>
          <cell r="CI523">
            <v>4604040</v>
          </cell>
        </row>
        <row r="524">
          <cell r="BZ524" t="e">
            <v>#VALUE!</v>
          </cell>
          <cell r="CA524" t="e">
            <v>#VALUE!</v>
          </cell>
          <cell r="CB524" t="e">
            <v>#VALUE!</v>
          </cell>
          <cell r="CC524" t="str">
            <v>A重油購入契約（第3四半期分）</v>
          </cell>
          <cell r="CD524">
            <v>43738</v>
          </cell>
          <cell r="CE524" t="str">
            <v>大岩石油株式会社</v>
          </cell>
          <cell r="CF524" t="str">
            <v>和歌山市築港1丁目6番地</v>
          </cell>
          <cell r="CG524" t="str">
            <v>一般競争契約</v>
          </cell>
          <cell r="CH524" t="str">
            <v/>
          </cell>
          <cell r="CI524">
            <v>5086400</v>
          </cell>
        </row>
        <row r="525">
          <cell r="BZ525" t="e">
            <v>#VALUE!</v>
          </cell>
          <cell r="CA525" t="e">
            <v>#VALUE!</v>
          </cell>
          <cell r="CB525">
            <v>1</v>
          </cell>
          <cell r="CC525" t="str">
            <v>A重油購入契約（第4四半期分）</v>
          </cell>
          <cell r="CD525">
            <v>43830</v>
          </cell>
          <cell r="CE525" t="str">
            <v>大岩石油株式会社</v>
          </cell>
          <cell r="CF525" t="str">
            <v>和歌山市築港1丁目6番地</v>
          </cell>
          <cell r="CG525" t="str">
            <v>一般競争契約</v>
          </cell>
          <cell r="CH525" t="str">
            <v/>
          </cell>
          <cell r="CI525">
            <v>5821200</v>
          </cell>
        </row>
        <row r="526">
          <cell r="BZ526" t="e">
            <v>#VALUE!</v>
          </cell>
          <cell r="CA526" t="e">
            <v>#VALUE!</v>
          </cell>
          <cell r="CB526">
            <v>2</v>
          </cell>
          <cell r="CC526" t="str">
            <v>清掃業務（病棟）派遣契約</v>
          </cell>
          <cell r="CD526">
            <v>43917</v>
          </cell>
          <cell r="CE526" t="str">
            <v>日東カストディアルサービス（株）</v>
          </cell>
          <cell r="CF526" t="str">
            <v>和歌山市新中通２－２５</v>
          </cell>
          <cell r="CG526" t="str">
            <v>一般競争契約</v>
          </cell>
          <cell r="CH526" t="str">
            <v/>
          </cell>
          <cell r="CI526">
            <v>33325077</v>
          </cell>
        </row>
        <row r="527">
          <cell r="BZ527" t="e">
            <v>#VALUE!</v>
          </cell>
          <cell r="CA527" t="e">
            <v>#VALUE!</v>
          </cell>
          <cell r="CB527">
            <v>3</v>
          </cell>
          <cell r="CC527" t="str">
            <v>ﾎﾞｲﾗｰ運転管理業務派遣契約</v>
          </cell>
          <cell r="CD527">
            <v>43917</v>
          </cell>
          <cell r="CE527" t="str">
            <v>（株）アウトソーシングトータルサポート</v>
          </cell>
          <cell r="CF527" t="str">
            <v>東京都千代田区丸の内一丁目8番3号</v>
          </cell>
          <cell r="CG527" t="str">
            <v>一般競争契約</v>
          </cell>
          <cell r="CH527" t="str">
            <v/>
          </cell>
          <cell r="CI527">
            <v>3625256</v>
          </cell>
        </row>
        <row r="528">
          <cell r="BZ528" t="e">
            <v>#VALUE!</v>
          </cell>
          <cell r="CA528" t="e">
            <v>#VALUE!</v>
          </cell>
          <cell r="CB528">
            <v>4</v>
          </cell>
          <cell r="CC528" t="str">
            <v>患者相談対応業務派遣契約</v>
          </cell>
          <cell r="CD528">
            <v>43917</v>
          </cell>
          <cell r="CE528" t="str">
            <v>株式会社ＭＨＰ</v>
          </cell>
          <cell r="CF528" t="str">
            <v>大阪市中央区本町2-2-5　本町第2ビル6階</v>
          </cell>
          <cell r="CG528" t="str">
            <v>一般競争契約</v>
          </cell>
          <cell r="CH528" t="str">
            <v/>
          </cell>
          <cell r="CI528">
            <v>7260000</v>
          </cell>
        </row>
        <row r="529">
          <cell r="BZ529" t="e">
            <v>#VALUE!</v>
          </cell>
          <cell r="CA529" t="e">
            <v>#VALUE!</v>
          </cell>
          <cell r="CB529">
            <v>5</v>
          </cell>
          <cell r="CC529" t="str">
            <v>庁舎電力</v>
          </cell>
          <cell r="CD529">
            <v>43838</v>
          </cell>
          <cell r="CE529" t="str">
            <v>九電みらいエナジー株式会社</v>
          </cell>
          <cell r="CF529" t="str">
            <v/>
          </cell>
          <cell r="CG529" t="str">
            <v>一般競争契約</v>
          </cell>
          <cell r="CH529" t="str">
            <v/>
          </cell>
          <cell r="CI529">
            <v>63739967</v>
          </cell>
        </row>
        <row r="530">
          <cell r="BZ530">
            <v>1</v>
          </cell>
          <cell r="CA530" t="e">
            <v>#VALUE!</v>
          </cell>
          <cell r="CB530" t="e">
            <v>#VALUE!</v>
          </cell>
          <cell r="CC530" t="str">
            <v>ＭＲＩ吸着事故</v>
          </cell>
          <cell r="CD530">
            <v>43826</v>
          </cell>
          <cell r="CE530" t="str">
            <v>シーメンスヘルスケア（株）</v>
          </cell>
          <cell r="CF530" t="str">
            <v>大阪市淀川区宮原4-3-39　大広新大阪ビル</v>
          </cell>
          <cell r="CG530" t="str">
            <v>競争性のない随意契約</v>
          </cell>
          <cell r="CH530" t="str">
            <v>診療業務に影響を及ぼすため、早急に契約する必要があった</v>
          </cell>
          <cell r="CI530">
            <v>1964600</v>
          </cell>
        </row>
        <row r="531">
          <cell r="BZ531">
            <v>2</v>
          </cell>
          <cell r="CA531" t="e">
            <v>#VALUE!</v>
          </cell>
          <cell r="CB531" t="e">
            <v>#VALUE!</v>
          </cell>
          <cell r="CC531" t="str">
            <v>一般撮影装置　管球交換</v>
          </cell>
          <cell r="CD531">
            <v>43889</v>
          </cell>
          <cell r="CE531" t="str">
            <v>セイコーメディカル（株）</v>
          </cell>
          <cell r="CF531" t="str">
            <v>和歌山市西浜865番地の4</v>
          </cell>
          <cell r="CG531" t="str">
            <v>競争性のない随意契約</v>
          </cell>
          <cell r="CH531" t="str">
            <v>診療業務に影響を及ぼすため、早急に契約する必要があった</v>
          </cell>
          <cell r="CI531">
            <v>2200000</v>
          </cell>
        </row>
        <row r="532">
          <cell r="BZ532" t="e">
            <v>#VALUE!</v>
          </cell>
          <cell r="CA532" t="e">
            <v>#VALUE!</v>
          </cell>
          <cell r="CB532">
            <v>6</v>
          </cell>
          <cell r="CC532" t="str">
            <v>腹腔鏡3Dシステム賃貸借</v>
          </cell>
          <cell r="CD532">
            <v>43922</v>
          </cell>
          <cell r="CE532" t="str">
            <v>ティーメディクス株式会社</v>
          </cell>
          <cell r="CF532" t="str">
            <v>東京都新宿区西新宿1-22-2新宿サンエービル5F</v>
          </cell>
          <cell r="CG532" t="str">
            <v>一般競争契約</v>
          </cell>
          <cell r="CH532" t="str">
            <v/>
          </cell>
          <cell r="CI532">
            <v>39523440</v>
          </cell>
        </row>
        <row r="533">
          <cell r="BZ533" t="e">
            <v>#VALUE!</v>
          </cell>
          <cell r="CA533" t="e">
            <v>#VALUE!</v>
          </cell>
          <cell r="CB533">
            <v>7</v>
          </cell>
          <cell r="CC533" t="str">
            <v>X線TV撮影装置</v>
          </cell>
          <cell r="CD533">
            <v>43873</v>
          </cell>
          <cell r="CE533" t="str">
            <v>キヤノンメディカルシステムズ㈱</v>
          </cell>
          <cell r="CF533" t="str">
            <v>和歌山市福町３７番地</v>
          </cell>
          <cell r="CG533" t="str">
            <v>一般競争契約</v>
          </cell>
          <cell r="CH533" t="str">
            <v/>
          </cell>
          <cell r="CI533">
            <v>35981000</v>
          </cell>
        </row>
        <row r="534">
          <cell r="BZ534" t="e">
            <v>#VALUE!</v>
          </cell>
          <cell r="CA534" t="e">
            <v>#VALUE!</v>
          </cell>
          <cell r="CB534">
            <v>8</v>
          </cell>
          <cell r="CC534" t="str">
            <v>内視鏡　一式</v>
          </cell>
          <cell r="CD534">
            <v>43873</v>
          </cell>
          <cell r="CE534" t="str">
            <v>(株)大黒</v>
          </cell>
          <cell r="CF534" t="str">
            <v>和歌山市手平3丁目8番43号</v>
          </cell>
          <cell r="CG534" t="str">
            <v>一般競争契約</v>
          </cell>
          <cell r="CH534" t="str">
            <v/>
          </cell>
          <cell r="CI534">
            <v>57937000</v>
          </cell>
        </row>
        <row r="535">
          <cell r="BZ535" t="e">
            <v>#VALUE!</v>
          </cell>
          <cell r="CA535" t="e">
            <v>#VALUE!</v>
          </cell>
          <cell r="CB535">
            <v>9</v>
          </cell>
          <cell r="CC535" t="str">
            <v>セントラルモニター　一式</v>
          </cell>
          <cell r="CD535">
            <v>43868</v>
          </cell>
          <cell r="CE535" t="str">
            <v>株式会社アクトメディック</v>
          </cell>
          <cell r="CF535" t="str">
            <v>大阪市中央区中寺1-4-21 コヤマビル</v>
          </cell>
          <cell r="CG535" t="str">
            <v>一般競争契約</v>
          </cell>
          <cell r="CH535" t="str">
            <v/>
          </cell>
          <cell r="CI535">
            <v>5390000</v>
          </cell>
        </row>
        <row r="536">
          <cell r="BZ536" t="e">
            <v>#VALUE!</v>
          </cell>
          <cell r="CA536" t="e">
            <v>#VALUE!</v>
          </cell>
          <cell r="CB536">
            <v>10</v>
          </cell>
          <cell r="CC536" t="str">
            <v>濃厚流動食</v>
          </cell>
          <cell r="CD536">
            <v>43906</v>
          </cell>
          <cell r="CE536" t="str">
            <v>アルフレッサ株式会社　田辺支店</v>
          </cell>
          <cell r="CF536" t="str">
            <v>和歌山県田辺市元町1130番地</v>
          </cell>
          <cell r="CG536" t="str">
            <v>一般競争契約</v>
          </cell>
          <cell r="CH536" t="str">
            <v/>
          </cell>
          <cell r="CI536">
            <v>3178815</v>
          </cell>
        </row>
        <row r="537">
          <cell r="BZ537" t="e">
            <v>#VALUE!</v>
          </cell>
          <cell r="CA537" t="e">
            <v>#VALUE!</v>
          </cell>
          <cell r="CB537">
            <v>11</v>
          </cell>
          <cell r="CC537" t="str">
            <v>濃厚流動食</v>
          </cell>
          <cell r="CD537">
            <v>43906</v>
          </cell>
          <cell r="CE537" t="str">
            <v>株式会社 ｹｰｴｽｹｰ 紀南支店</v>
          </cell>
          <cell r="CF537" t="str">
            <v>和歌山県西牟婁郡上富田町南紀の台67-2</v>
          </cell>
          <cell r="CG537" t="str">
            <v>一般競争契約</v>
          </cell>
          <cell r="CH537" t="str">
            <v/>
          </cell>
          <cell r="CI537">
            <v>675540</v>
          </cell>
        </row>
        <row r="538">
          <cell r="BZ538" t="e">
            <v>#VALUE!</v>
          </cell>
          <cell r="CA538" t="e">
            <v>#VALUE!</v>
          </cell>
          <cell r="CB538">
            <v>12</v>
          </cell>
          <cell r="CC538" t="str">
            <v>濃厚流動食</v>
          </cell>
          <cell r="CD538">
            <v>43906</v>
          </cell>
          <cell r="CE538" t="str">
            <v>（株）スズケン田辺支店</v>
          </cell>
          <cell r="CF538" t="str">
            <v>和歌山県田辺市新万26番17号</v>
          </cell>
          <cell r="CG538" t="str">
            <v>一般競争契約</v>
          </cell>
          <cell r="CH538" t="str">
            <v/>
          </cell>
          <cell r="CI538">
            <v>857752</v>
          </cell>
        </row>
        <row r="539">
          <cell r="BZ539" t="e">
            <v>#VALUE!</v>
          </cell>
          <cell r="CA539" t="e">
            <v>#VALUE!</v>
          </cell>
          <cell r="CB539">
            <v>13</v>
          </cell>
          <cell r="CC539" t="str">
            <v>濃厚流動食</v>
          </cell>
          <cell r="CD539">
            <v>43906</v>
          </cell>
          <cell r="CE539" t="str">
            <v>(株)K L</v>
          </cell>
          <cell r="CF539" t="str">
            <v>和歌山県有田市宮崎町552-5</v>
          </cell>
          <cell r="CG539" t="str">
            <v>一般競争契約</v>
          </cell>
          <cell r="CH539" t="str">
            <v/>
          </cell>
          <cell r="CI539">
            <v>3824132</v>
          </cell>
        </row>
        <row r="540">
          <cell r="BZ540" t="e">
            <v>#VALUE!</v>
          </cell>
          <cell r="CA540" t="e">
            <v>#VALUE!</v>
          </cell>
          <cell r="CB540">
            <v>14</v>
          </cell>
          <cell r="CC540" t="str">
            <v>給食及び食材管理業務委託</v>
          </cell>
          <cell r="CD540">
            <v>43917</v>
          </cell>
          <cell r="CE540" t="str">
            <v>エームサービス（株）</v>
          </cell>
          <cell r="CF540" t="str">
            <v>東京都港区赤坂２丁目２３番１号</v>
          </cell>
          <cell r="CG540" t="str">
            <v>一般競争契約</v>
          </cell>
          <cell r="CH540" t="str">
            <v/>
          </cell>
          <cell r="CI540">
            <v>373739364</v>
          </cell>
        </row>
        <row r="541">
          <cell r="BZ541">
            <v>3</v>
          </cell>
          <cell r="CA541" t="e">
            <v>#VALUE!</v>
          </cell>
          <cell r="CB541" t="e">
            <v>#VALUE!</v>
          </cell>
          <cell r="CC541" t="str">
            <v>内視鏡包括保守契約</v>
          </cell>
          <cell r="CD541">
            <v>43922</v>
          </cell>
          <cell r="CE541" t="str">
            <v>(株)大黒</v>
          </cell>
          <cell r="CF541" t="str">
            <v>和歌山市手平3丁目8番43号</v>
          </cell>
          <cell r="CG541" t="str">
            <v>競争性のない随意契約</v>
          </cell>
          <cell r="CH541"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41">
            <v>7220664</v>
          </cell>
        </row>
        <row r="542">
          <cell r="BZ542">
            <v>4</v>
          </cell>
          <cell r="CA542" t="e">
            <v>#VALUE!</v>
          </cell>
          <cell r="CB542" t="e">
            <v>#VALUE!</v>
          </cell>
          <cell r="CC542" t="str">
            <v>放射線治療装置保守契約</v>
          </cell>
          <cell r="CD542">
            <v>43922</v>
          </cell>
          <cell r="CE542" t="str">
            <v>シーメンスヘルスケア（株）</v>
          </cell>
          <cell r="CF542" t="str">
            <v>大阪市淀川区宮原4-3-39　大広新大阪ビル</v>
          </cell>
          <cell r="CG542" t="str">
            <v>競争性のない随意契約</v>
          </cell>
          <cell r="CH542" t="str">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ell>
          <cell r="CI542">
            <v>30855000</v>
          </cell>
        </row>
        <row r="543">
          <cell r="BZ543">
            <v>5</v>
          </cell>
          <cell r="CA543" t="e">
            <v>#VALUE!</v>
          </cell>
          <cell r="CB543" t="e">
            <v>#VALUE!</v>
          </cell>
          <cell r="CC543" t="str">
            <v>新型コロナウイルス患者受け入れ用設備　一式</v>
          </cell>
          <cell r="CD543">
            <v>43942</v>
          </cell>
          <cell r="CE543" t="str">
            <v>(株)大黒</v>
          </cell>
          <cell r="CF543" t="str">
            <v>和歌山市手平3丁目8番43号</v>
          </cell>
          <cell r="CG543" t="str">
            <v>競争性のない随意契約</v>
          </cell>
          <cell r="CH543" t="str">
            <v>診療業務に影響を及ぼすため、早急に契約する必要があった</v>
          </cell>
          <cell r="CI543">
            <v>5401000</v>
          </cell>
        </row>
        <row r="544">
          <cell r="BZ544">
            <v>6</v>
          </cell>
          <cell r="CA544" t="e">
            <v>#VALUE!</v>
          </cell>
          <cell r="CB544" t="e">
            <v>#VALUE!</v>
          </cell>
          <cell r="CC544" t="str">
            <v>X線CT管球交換</v>
          </cell>
          <cell r="CD544">
            <v>43998</v>
          </cell>
          <cell r="CE544" t="str">
            <v>キヤノンメディカルシステムズ㈱</v>
          </cell>
          <cell r="CF544" t="str">
            <v>和歌山市福町３７番地</v>
          </cell>
          <cell r="CG544" t="str">
            <v>競争性のない随意契約</v>
          </cell>
          <cell r="CH544" t="str">
            <v>診療業務に影響を及ぼすため、早急に契約する必要があった</v>
          </cell>
          <cell r="CI544">
            <v>20900000</v>
          </cell>
        </row>
        <row r="545">
          <cell r="BZ545" t="e">
            <v>#VALUE!</v>
          </cell>
          <cell r="CA545" t="e">
            <v>#VALUE!</v>
          </cell>
          <cell r="CB545">
            <v>15</v>
          </cell>
          <cell r="CC545" t="str">
            <v>医事業務委託</v>
          </cell>
          <cell r="CD545">
            <v>44011</v>
          </cell>
          <cell r="CE545" t="str">
            <v>(株)ﾆﾁｲ学館</v>
          </cell>
          <cell r="CF545" t="str">
            <v>東京都千代田区神田駿河台2の9</v>
          </cell>
          <cell r="CG545" t="str">
            <v>一般競争契約</v>
          </cell>
          <cell r="CH545" t="str">
            <v/>
          </cell>
          <cell r="CI545">
            <v>348480000</v>
          </cell>
        </row>
        <row r="546">
          <cell r="BZ546" t="e">
            <v>#VALUE!</v>
          </cell>
          <cell r="CA546" t="e">
            <v>#VALUE!</v>
          </cell>
          <cell r="CB546">
            <v>16</v>
          </cell>
          <cell r="CC546" t="str">
            <v>外部委託検査</v>
          </cell>
          <cell r="CD546">
            <v>44011</v>
          </cell>
          <cell r="CE546" t="str">
            <v>(株)ＬＳＩﾒﾃﾞｲｴﾝｽ</v>
          </cell>
          <cell r="CF546" t="str">
            <v>東京都港区芝浦４－２－８</v>
          </cell>
          <cell r="CG546" t="str">
            <v>一般競争契約</v>
          </cell>
          <cell r="CH546" t="str">
            <v/>
          </cell>
          <cell r="CI546">
            <v>24001791</v>
          </cell>
        </row>
        <row r="547">
          <cell r="BZ547" t="e">
            <v>#VALUE!</v>
          </cell>
          <cell r="CA547" t="e">
            <v>#VALUE!</v>
          </cell>
          <cell r="CB547">
            <v>17</v>
          </cell>
          <cell r="CC547" t="str">
            <v>外部委託検査</v>
          </cell>
          <cell r="CD547">
            <v>44011</v>
          </cell>
          <cell r="CE547" t="str">
            <v>(株)ｴｽｱｰﾙｴﾙ</v>
          </cell>
          <cell r="CF547" t="str">
            <v>東京都新宿区西新宿二丁目1番1号</v>
          </cell>
          <cell r="CG547" t="str">
            <v>一般競争契約</v>
          </cell>
          <cell r="CH547" t="str">
            <v/>
          </cell>
          <cell r="CI547">
            <v>9865752.5999999996</v>
          </cell>
        </row>
        <row r="548">
          <cell r="BZ548" t="e">
            <v>#VALUE!</v>
          </cell>
          <cell r="CA548" t="e">
            <v>#VALUE!</v>
          </cell>
          <cell r="CB548">
            <v>18</v>
          </cell>
          <cell r="CC548" t="str">
            <v>A重油購入契約（第１四半期分）</v>
          </cell>
          <cell r="CD548">
            <v>43921</v>
          </cell>
          <cell r="CE548" t="str">
            <v>総合エネルギー株式会社</v>
          </cell>
          <cell r="CF548" t="str">
            <v>大阪府大阪市福島区大開2丁目3番1号</v>
          </cell>
          <cell r="CG548" t="str">
            <v>一般競争契約</v>
          </cell>
          <cell r="CH548" t="str">
            <v/>
          </cell>
          <cell r="CI548">
            <v>3917760</v>
          </cell>
        </row>
        <row r="549">
          <cell r="BZ549" t="e">
            <v>#VALUE!</v>
          </cell>
          <cell r="CA549" t="e">
            <v>#VALUE!</v>
          </cell>
          <cell r="CB549">
            <v>19</v>
          </cell>
          <cell r="CC549" t="str">
            <v>A重油購入契約（第2四半期分）</v>
          </cell>
          <cell r="CD549">
            <v>44012</v>
          </cell>
          <cell r="CE549" t="str">
            <v>大岩石油株式会社</v>
          </cell>
          <cell r="CF549" t="str">
            <v>和歌山市築港1丁目6番地</v>
          </cell>
          <cell r="CG549" t="str">
            <v>一般競争契約</v>
          </cell>
          <cell r="CH549" t="str">
            <v/>
          </cell>
          <cell r="CI549">
            <v>3033800</v>
          </cell>
        </row>
        <row r="550">
          <cell r="BZ550" t="e">
            <v>#VALUE!</v>
          </cell>
          <cell r="CA550" t="e">
            <v>#VALUE!</v>
          </cell>
          <cell r="CB550">
            <v>20</v>
          </cell>
          <cell r="CC550" t="str">
            <v>A重油購入契約（第3四半期分）</v>
          </cell>
          <cell r="CD550">
            <v>44104</v>
          </cell>
          <cell r="CE550" t="str">
            <v>大岩石油株式会社</v>
          </cell>
          <cell r="CF550" t="str">
            <v>和歌山市築港1丁目6番地</v>
          </cell>
          <cell r="CG550" t="str">
            <v>一般競争契約</v>
          </cell>
          <cell r="CH550" t="str">
            <v/>
          </cell>
          <cell r="CI550">
            <v>3349500</v>
          </cell>
        </row>
        <row r="551">
          <cell r="BZ551" t="e">
            <v>#VALUE!</v>
          </cell>
          <cell r="CA551" t="e">
            <v>#VALUE!</v>
          </cell>
          <cell r="CB551" t="e">
            <v>#VALUE!</v>
          </cell>
          <cell r="CC551" t="str">
            <v>A重油購入契約（第4四半期分）</v>
          </cell>
          <cell r="CD551">
            <v>0</v>
          </cell>
          <cell r="CE551" t="e">
            <v>#N/A</v>
          </cell>
          <cell r="CF551" t="e">
            <v>#N/A</v>
          </cell>
          <cell r="CG551" t="str">
            <v>一般競争契約</v>
          </cell>
          <cell r="CH551" t="str">
            <v/>
          </cell>
          <cell r="CI551">
            <v>0</v>
          </cell>
        </row>
        <row r="552">
          <cell r="BZ552" t="e">
            <v>#VALUE!</v>
          </cell>
          <cell r="CA552" t="e">
            <v>#VALUE!</v>
          </cell>
          <cell r="CB552">
            <v>21</v>
          </cell>
          <cell r="CC552" t="str">
            <v>ノートPC　45台</v>
          </cell>
          <cell r="CD552">
            <v>44042</v>
          </cell>
          <cell r="CE552" t="str">
            <v>トーテックアメニティ株式会社</v>
          </cell>
          <cell r="CF552" t="str">
            <v>愛知県名古屋市西区名駅2-27-8</v>
          </cell>
          <cell r="CG552" t="str">
            <v>一般競争契約</v>
          </cell>
          <cell r="CH552" t="str">
            <v/>
          </cell>
          <cell r="CI552">
            <v>4620000</v>
          </cell>
        </row>
        <row r="553">
          <cell r="BZ553">
            <v>7</v>
          </cell>
          <cell r="CA553" t="e">
            <v>#VALUE!</v>
          </cell>
          <cell r="CB553" t="e">
            <v>#VALUE!</v>
          </cell>
          <cell r="CC553" t="str">
            <v>PCR検査用設備　一式</v>
          </cell>
          <cell r="CD553">
            <v>44013</v>
          </cell>
          <cell r="CE553" t="str">
            <v>セイコーメディカル（株）</v>
          </cell>
          <cell r="CF553" t="str">
            <v>和歌山市西浜865番地の4</v>
          </cell>
          <cell r="CG553" t="str">
            <v>競争性のない随意契約</v>
          </cell>
          <cell r="CH553" t="str">
            <v>診療業務に影響を及ぼすため、早急に契約する必要があった</v>
          </cell>
          <cell r="CI553">
            <v>4389000</v>
          </cell>
        </row>
        <row r="554">
          <cell r="BZ554">
            <v>8</v>
          </cell>
          <cell r="CA554" t="e">
            <v>#VALUE!</v>
          </cell>
          <cell r="CB554" t="e">
            <v>#VALUE!</v>
          </cell>
          <cell r="CC554" t="str">
            <v>陰圧キャリングベット　一式</v>
          </cell>
          <cell r="CD554">
            <v>44104</v>
          </cell>
          <cell r="CE554" t="str">
            <v>(株)大黒</v>
          </cell>
          <cell r="CF554" t="str">
            <v>和歌山市手平3丁目8番43号</v>
          </cell>
          <cell r="CG554" t="str">
            <v>競争性のない随意契約</v>
          </cell>
          <cell r="CH554" t="str">
            <v>診療業務に影響を及ぼすため、早急に契約する必要があった</v>
          </cell>
          <cell r="CI554">
            <v>2052710</v>
          </cell>
        </row>
        <row r="555">
          <cell r="BZ555">
            <v>9</v>
          </cell>
          <cell r="CA555" t="e">
            <v>#VALUE!</v>
          </cell>
          <cell r="CB555" t="e">
            <v>#VALUE!</v>
          </cell>
          <cell r="CC555" t="str">
            <v>アンギオ装置　側面アーム電源ユニット交換</v>
          </cell>
          <cell r="CD555">
            <v>44119</v>
          </cell>
          <cell r="CE555" t="str">
            <v>(株)大黒</v>
          </cell>
          <cell r="CF555" t="str">
            <v>和歌山市手平3丁目8番43号</v>
          </cell>
          <cell r="CG555" t="str">
            <v>競争性のない随意契約</v>
          </cell>
          <cell r="CH555" t="str">
            <v>診療業務に影響を及ぼすため、早急に契約する必要があった</v>
          </cell>
          <cell r="CI555">
            <v>2482700</v>
          </cell>
        </row>
        <row r="556">
          <cell r="BZ556" t="e">
            <v>#VALUE!</v>
          </cell>
          <cell r="CA556" t="e">
            <v>#VALUE!</v>
          </cell>
          <cell r="CB556">
            <v>22</v>
          </cell>
          <cell r="CC556" t="str">
            <v>食器洗浄機　一式　他7件</v>
          </cell>
          <cell r="CD556">
            <v>44134</v>
          </cell>
          <cell r="CE556" t="str">
            <v>株式会社　フジマック</v>
          </cell>
          <cell r="CF556" t="str">
            <v>和歌山市出島70-1</v>
          </cell>
          <cell r="CG556" t="str">
            <v>一般競争契約</v>
          </cell>
          <cell r="CH556" t="str">
            <v/>
          </cell>
          <cell r="CI556">
            <v>2420000</v>
          </cell>
        </row>
        <row r="557">
          <cell r="BZ557" t="e">
            <v>#VALUE!</v>
          </cell>
          <cell r="CA557" t="e">
            <v>#VALUE!</v>
          </cell>
          <cell r="CB557">
            <v>23</v>
          </cell>
          <cell r="CC557" t="str">
            <v>食器洗浄機　一式　他7件</v>
          </cell>
          <cell r="CD557">
            <v>44134</v>
          </cell>
          <cell r="CE557" t="str">
            <v>(株)大黒</v>
          </cell>
          <cell r="CF557" t="str">
            <v>和歌山市手平3丁目8番43号</v>
          </cell>
          <cell r="CG557" t="str">
            <v>一般競争契約</v>
          </cell>
          <cell r="CH557" t="str">
            <v/>
          </cell>
          <cell r="CI557">
            <v>17435000</v>
          </cell>
        </row>
        <row r="558">
          <cell r="BZ558" t="e">
            <v>#VALUE!</v>
          </cell>
          <cell r="CA558" t="e">
            <v>#VALUE!</v>
          </cell>
          <cell r="CB558">
            <v>24</v>
          </cell>
          <cell r="CC558" t="str">
            <v>食器洗浄機　一式　他7件</v>
          </cell>
          <cell r="CD558">
            <v>44134</v>
          </cell>
          <cell r="CE558" t="str">
            <v>セイコーメディカル（株）</v>
          </cell>
          <cell r="CF558" t="str">
            <v>和歌山市西浜865番地の4</v>
          </cell>
          <cell r="CG558" t="str">
            <v>一般競争契約</v>
          </cell>
          <cell r="CH558" t="str">
            <v/>
          </cell>
          <cell r="CI558">
            <v>6248000</v>
          </cell>
        </row>
        <row r="559">
          <cell r="BZ559" t="e">
            <v>#VALUE!</v>
          </cell>
          <cell r="CA559" t="e">
            <v>#VALUE!</v>
          </cell>
          <cell r="CB559">
            <v>25</v>
          </cell>
          <cell r="CC559" t="str">
            <v>食器洗浄機　一式　他7件</v>
          </cell>
          <cell r="CD559">
            <v>44134</v>
          </cell>
          <cell r="CE559" t="str">
            <v>株式会社アクトメディック</v>
          </cell>
          <cell r="CF559" t="str">
            <v>大阪市中央区中寺1-4-21 コヤマビル</v>
          </cell>
          <cell r="CG559" t="str">
            <v>一般競争契約</v>
          </cell>
          <cell r="CH559" t="str">
            <v/>
          </cell>
          <cell r="CI559">
            <v>15463800</v>
          </cell>
        </row>
        <row r="560">
          <cell r="BZ560" t="e">
            <v>#VALUE!</v>
          </cell>
          <cell r="CA560" t="e">
            <v>#VALUE!</v>
          </cell>
          <cell r="CB560">
            <v>26</v>
          </cell>
          <cell r="CC560" t="str">
            <v>食器洗浄機　一式　他7件</v>
          </cell>
          <cell r="CD560">
            <v>44134</v>
          </cell>
          <cell r="CE560" t="str">
            <v>㈱リィツメディカル</v>
          </cell>
          <cell r="CF560" t="str">
            <v>和歌山市南出島74-1</v>
          </cell>
          <cell r="CG560" t="str">
            <v>一般競争契約</v>
          </cell>
          <cell r="CH560" t="str">
            <v/>
          </cell>
          <cell r="CI560">
            <v>3955600</v>
          </cell>
        </row>
        <row r="561">
          <cell r="BZ561" t="e">
            <v>#VALUE!</v>
          </cell>
          <cell r="CA561" t="e">
            <v>#VALUE!</v>
          </cell>
          <cell r="CB561">
            <v>27</v>
          </cell>
          <cell r="CC561" t="str">
            <v>レントゲンフィルム　売却</v>
          </cell>
          <cell r="CD561">
            <v>44134</v>
          </cell>
          <cell r="CE561" t="e">
            <v>#N/A</v>
          </cell>
          <cell r="CF561" t="e">
            <v>#N/A</v>
          </cell>
          <cell r="CG561" t="str">
            <v>一般競争契約</v>
          </cell>
          <cell r="CH561" t="str">
            <v/>
          </cell>
          <cell r="CI561">
            <v>6201600</v>
          </cell>
        </row>
        <row r="562">
          <cell r="BZ562" t="e">
            <v>#VALUE!</v>
          </cell>
          <cell r="CA562" t="e">
            <v>#VALUE!</v>
          </cell>
          <cell r="CB562" t="e">
            <v>#VALUE!</v>
          </cell>
          <cell r="CC562">
            <v>0</v>
          </cell>
          <cell r="CD562">
            <v>0</v>
          </cell>
          <cell r="CE562" t="e">
            <v>#N/A</v>
          </cell>
          <cell r="CF562" t="e">
            <v>#N/A</v>
          </cell>
          <cell r="CG562" t="str">
            <v/>
          </cell>
          <cell r="CH562" t="str">
            <v/>
          </cell>
          <cell r="CI562">
            <v>0</v>
          </cell>
        </row>
        <row r="563">
          <cell r="BZ563" t="e">
            <v>#VALUE!</v>
          </cell>
          <cell r="CA563" t="e">
            <v>#VALUE!</v>
          </cell>
          <cell r="CB563" t="e">
            <v>#VALUE!</v>
          </cell>
          <cell r="CC563">
            <v>0</v>
          </cell>
          <cell r="CD563">
            <v>0</v>
          </cell>
          <cell r="CE563" t="e">
            <v>#N/A</v>
          </cell>
          <cell r="CF563" t="e">
            <v>#N/A</v>
          </cell>
          <cell r="CG563" t="str">
            <v/>
          </cell>
          <cell r="CH563" t="str">
            <v/>
          </cell>
          <cell r="CI563">
            <v>0</v>
          </cell>
        </row>
        <row r="564">
          <cell r="BZ564" t="e">
            <v>#VALUE!</v>
          </cell>
          <cell r="CA564" t="e">
            <v>#VALUE!</v>
          </cell>
          <cell r="CB564" t="e">
            <v>#VALUE!</v>
          </cell>
          <cell r="CC564">
            <v>0</v>
          </cell>
          <cell r="CD564">
            <v>0</v>
          </cell>
          <cell r="CE564" t="e">
            <v>#N/A</v>
          </cell>
          <cell r="CF564" t="e">
            <v>#N/A</v>
          </cell>
          <cell r="CG564" t="str">
            <v/>
          </cell>
          <cell r="CH564" t="str">
            <v/>
          </cell>
          <cell r="CI564">
            <v>0</v>
          </cell>
        </row>
        <row r="565">
          <cell r="BZ565" t="e">
            <v>#VALUE!</v>
          </cell>
          <cell r="CA565" t="e">
            <v>#VALUE!</v>
          </cell>
          <cell r="CB565" t="e">
            <v>#VALUE!</v>
          </cell>
          <cell r="CC565">
            <v>0</v>
          </cell>
          <cell r="CD565">
            <v>0</v>
          </cell>
          <cell r="CE565" t="e">
            <v>#N/A</v>
          </cell>
          <cell r="CF565" t="e">
            <v>#N/A</v>
          </cell>
          <cell r="CG565" t="str">
            <v/>
          </cell>
          <cell r="CH565" t="str">
            <v/>
          </cell>
          <cell r="CI565">
            <v>0</v>
          </cell>
        </row>
        <row r="566">
          <cell r="BZ566" t="e">
            <v>#VALUE!</v>
          </cell>
          <cell r="CA566" t="e">
            <v>#VALUE!</v>
          </cell>
          <cell r="CB566" t="e">
            <v>#VALUE!</v>
          </cell>
          <cell r="CC566">
            <v>0</v>
          </cell>
          <cell r="CD566">
            <v>0</v>
          </cell>
          <cell r="CE566" t="e">
            <v>#N/A</v>
          </cell>
          <cell r="CF566" t="e">
            <v>#N/A</v>
          </cell>
          <cell r="CG566" t="str">
            <v/>
          </cell>
          <cell r="CH566" t="str">
            <v/>
          </cell>
          <cell r="CI566">
            <v>0</v>
          </cell>
        </row>
        <row r="567">
          <cell r="BZ567" t="e">
            <v>#VALUE!</v>
          </cell>
          <cell r="CA567" t="e">
            <v>#VALUE!</v>
          </cell>
          <cell r="CB567" t="e">
            <v>#VALUE!</v>
          </cell>
          <cell r="CC567">
            <v>0</v>
          </cell>
          <cell r="CD567">
            <v>0</v>
          </cell>
          <cell r="CE567" t="e">
            <v>#N/A</v>
          </cell>
          <cell r="CF567" t="e">
            <v>#N/A</v>
          </cell>
          <cell r="CG567" t="str">
            <v/>
          </cell>
          <cell r="CH567" t="str">
            <v/>
          </cell>
          <cell r="CI567">
            <v>0</v>
          </cell>
        </row>
        <row r="568">
          <cell r="BZ568" t="e">
            <v>#VALUE!</v>
          </cell>
          <cell r="CA568" t="e">
            <v>#VALUE!</v>
          </cell>
          <cell r="CB568" t="e">
            <v>#VALUE!</v>
          </cell>
          <cell r="CC568">
            <v>0</v>
          </cell>
          <cell r="CD568">
            <v>0</v>
          </cell>
          <cell r="CE568" t="e">
            <v>#N/A</v>
          </cell>
          <cell r="CF568" t="e">
            <v>#N/A</v>
          </cell>
          <cell r="CG568" t="str">
            <v/>
          </cell>
          <cell r="CH568" t="str">
            <v/>
          </cell>
          <cell r="CI568">
            <v>0</v>
          </cell>
        </row>
        <row r="569">
          <cell r="BZ569" t="e">
            <v>#VALUE!</v>
          </cell>
          <cell r="CA569" t="e">
            <v>#VALUE!</v>
          </cell>
          <cell r="CB569" t="e">
            <v>#VALUE!</v>
          </cell>
          <cell r="CC569">
            <v>0</v>
          </cell>
          <cell r="CD569">
            <v>0</v>
          </cell>
          <cell r="CE569" t="e">
            <v>#N/A</v>
          </cell>
          <cell r="CF569" t="e">
            <v>#N/A</v>
          </cell>
          <cell r="CG569" t="str">
            <v/>
          </cell>
          <cell r="CH569" t="str">
            <v/>
          </cell>
          <cell r="CI569">
            <v>0</v>
          </cell>
        </row>
        <row r="570">
          <cell r="BZ570" t="e">
            <v>#VALUE!</v>
          </cell>
          <cell r="CA570" t="e">
            <v>#VALUE!</v>
          </cell>
          <cell r="CB570" t="e">
            <v>#VALUE!</v>
          </cell>
          <cell r="CC570" t="str">
            <v>医療機器本部共同入札(MRI)</v>
          </cell>
          <cell r="CD570">
            <v>44134</v>
          </cell>
          <cell r="CE570" t="str">
            <v>株式会社フィリップス・ジャパン</v>
          </cell>
          <cell r="CF570" t="str">
            <v>和歌山市太田４２９－２オオタビル１－Ａ号室</v>
          </cell>
          <cell r="CG570" t="str">
            <v>一般競争契約</v>
          </cell>
          <cell r="CH570" t="str">
            <v/>
          </cell>
          <cell r="CI570">
            <v>131934000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C5" sqref="C5:C6"/>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0</v>
      </c>
    </row>
    <row r="3" spans="1:14" x14ac:dyDescent="0.15">
      <c r="B3" s="29" t="s">
        <v>1</v>
      </c>
      <c r="C3" s="29" t="s">
        <v>2</v>
      </c>
      <c r="D3" s="32" t="s">
        <v>3</v>
      </c>
      <c r="E3" s="29" t="s">
        <v>4</v>
      </c>
      <c r="F3" s="29" t="s">
        <v>5</v>
      </c>
      <c r="G3" s="27" t="s">
        <v>6</v>
      </c>
      <c r="H3" s="27" t="s">
        <v>7</v>
      </c>
      <c r="I3" s="29" t="s">
        <v>8</v>
      </c>
      <c r="J3" s="29" t="s">
        <v>9</v>
      </c>
      <c r="K3" s="29" t="s">
        <v>10</v>
      </c>
      <c r="L3" s="29"/>
      <c r="M3" s="29"/>
      <c r="N3" s="29" t="s">
        <v>11</v>
      </c>
    </row>
    <row r="4" spans="1:14" ht="36.75" thickBot="1" x14ac:dyDescent="0.2">
      <c r="B4" s="30"/>
      <c r="C4" s="30"/>
      <c r="D4" s="33"/>
      <c r="E4" s="30"/>
      <c r="F4" s="30"/>
      <c r="G4" s="28"/>
      <c r="H4" s="28"/>
      <c r="I4" s="30"/>
      <c r="J4" s="30"/>
      <c r="K4" s="6" t="s">
        <v>12</v>
      </c>
      <c r="L4" s="6" t="s">
        <v>13</v>
      </c>
      <c r="M4" s="6" t="s">
        <v>14</v>
      </c>
      <c r="N4" s="30"/>
    </row>
    <row r="5" spans="1:14" ht="30" customHeight="1" thickTop="1" x14ac:dyDescent="0.15">
      <c r="A5" s="12">
        <v>1</v>
      </c>
      <c r="B5" s="13" t="s">
        <v>20</v>
      </c>
      <c r="C5" s="31" t="s">
        <v>20</v>
      </c>
      <c r="D5" s="17" t="s">
        <v>20</v>
      </c>
      <c r="E5" s="7" t="s">
        <v>20</v>
      </c>
      <c r="F5" s="19" t="s">
        <v>20</v>
      </c>
      <c r="G5" s="25" t="s">
        <v>15</v>
      </c>
      <c r="H5" s="23" t="s">
        <v>20</v>
      </c>
      <c r="I5" s="26" t="s">
        <v>15</v>
      </c>
      <c r="J5" s="26" t="s">
        <v>15</v>
      </c>
      <c r="K5" s="26" t="s">
        <v>15</v>
      </c>
      <c r="L5" s="26" t="s">
        <v>15</v>
      </c>
      <c r="M5" s="26" t="s">
        <v>15</v>
      </c>
      <c r="N5" s="26"/>
    </row>
    <row r="6" spans="1:14" ht="30" customHeight="1" x14ac:dyDescent="0.15">
      <c r="A6" s="12"/>
      <c r="B6" s="14"/>
      <c r="C6" s="16"/>
      <c r="D6" s="18"/>
      <c r="E6" s="8" t="s">
        <v>20</v>
      </c>
      <c r="F6" s="20"/>
      <c r="G6" s="22"/>
      <c r="H6" s="24"/>
      <c r="I6" s="11"/>
      <c r="J6" s="11"/>
      <c r="K6" s="11"/>
      <c r="L6" s="11"/>
      <c r="M6" s="11"/>
      <c r="N6" s="11"/>
    </row>
    <row r="7" spans="1:14" ht="30" customHeight="1" x14ac:dyDescent="0.15">
      <c r="A7" s="12">
        <v>2</v>
      </c>
      <c r="B7" s="13" t="s">
        <v>20</v>
      </c>
      <c r="C7" s="15" t="s">
        <v>20</v>
      </c>
      <c r="D7" s="17" t="s">
        <v>20</v>
      </c>
      <c r="E7" s="7" t="s">
        <v>20</v>
      </c>
      <c r="F7" s="19" t="s">
        <v>20</v>
      </c>
      <c r="G7" s="21" t="s">
        <v>15</v>
      </c>
      <c r="H7" s="23" t="s">
        <v>20</v>
      </c>
      <c r="I7" s="10" t="s">
        <v>15</v>
      </c>
      <c r="J7" s="10" t="s">
        <v>15</v>
      </c>
      <c r="K7" s="10" t="s">
        <v>15</v>
      </c>
      <c r="L7" s="10" t="s">
        <v>15</v>
      </c>
      <c r="M7" s="10" t="s">
        <v>15</v>
      </c>
      <c r="N7" s="10"/>
    </row>
    <row r="8" spans="1:14" ht="30" customHeight="1" x14ac:dyDescent="0.15">
      <c r="A8" s="12"/>
      <c r="B8" s="14"/>
      <c r="C8" s="16"/>
      <c r="D8" s="18"/>
      <c r="E8" s="8" t="s">
        <v>20</v>
      </c>
      <c r="F8" s="20"/>
      <c r="G8" s="22"/>
      <c r="H8" s="24"/>
      <c r="I8" s="11"/>
      <c r="J8" s="11"/>
      <c r="K8" s="11"/>
      <c r="L8" s="11"/>
      <c r="M8" s="11"/>
      <c r="N8" s="11"/>
    </row>
    <row r="9" spans="1:14" ht="30" customHeight="1" x14ac:dyDescent="0.15">
      <c r="A9" s="12">
        <v>3</v>
      </c>
      <c r="B9" s="13" t="s">
        <v>20</v>
      </c>
      <c r="C9" s="15" t="s">
        <v>20</v>
      </c>
      <c r="D9" s="17" t="s">
        <v>20</v>
      </c>
      <c r="E9" s="7" t="s">
        <v>20</v>
      </c>
      <c r="F9" s="19" t="s">
        <v>20</v>
      </c>
      <c r="G9" s="21" t="s">
        <v>15</v>
      </c>
      <c r="H9" s="23" t="s">
        <v>20</v>
      </c>
      <c r="I9" s="10" t="s">
        <v>15</v>
      </c>
      <c r="J9" s="10" t="s">
        <v>15</v>
      </c>
      <c r="K9" s="10" t="s">
        <v>15</v>
      </c>
      <c r="L9" s="10" t="s">
        <v>15</v>
      </c>
      <c r="M9" s="10" t="s">
        <v>15</v>
      </c>
      <c r="N9" s="10"/>
    </row>
    <row r="10" spans="1:14" ht="30" customHeight="1" x14ac:dyDescent="0.15">
      <c r="A10" s="12"/>
      <c r="B10" s="14"/>
      <c r="C10" s="16"/>
      <c r="D10" s="18"/>
      <c r="E10" s="8" t="s">
        <v>20</v>
      </c>
      <c r="F10" s="20"/>
      <c r="G10" s="22"/>
      <c r="H10" s="24"/>
      <c r="I10" s="11"/>
      <c r="J10" s="11"/>
      <c r="K10" s="11"/>
      <c r="L10" s="11"/>
      <c r="M10" s="11"/>
      <c r="N10" s="11"/>
    </row>
    <row r="11" spans="1:14" ht="30" customHeight="1" x14ac:dyDescent="0.15">
      <c r="A11" s="12">
        <v>4</v>
      </c>
      <c r="B11" s="13" t="s">
        <v>20</v>
      </c>
      <c r="C11" s="15" t="s">
        <v>20</v>
      </c>
      <c r="D11" s="17" t="s">
        <v>20</v>
      </c>
      <c r="E11" s="7" t="s">
        <v>20</v>
      </c>
      <c r="F11" s="19" t="s">
        <v>20</v>
      </c>
      <c r="G11" s="21" t="s">
        <v>15</v>
      </c>
      <c r="H11" s="23" t="s">
        <v>20</v>
      </c>
      <c r="I11" s="10" t="s">
        <v>15</v>
      </c>
      <c r="J11" s="10" t="s">
        <v>15</v>
      </c>
      <c r="K11" s="10" t="s">
        <v>15</v>
      </c>
      <c r="L11" s="10" t="s">
        <v>15</v>
      </c>
      <c r="M11" s="10" t="s">
        <v>15</v>
      </c>
      <c r="N11" s="10"/>
    </row>
    <row r="12" spans="1:14" ht="30" customHeight="1" x14ac:dyDescent="0.15">
      <c r="A12" s="12"/>
      <c r="B12" s="14"/>
      <c r="C12" s="16"/>
      <c r="D12" s="18"/>
      <c r="E12" s="8" t="s">
        <v>20</v>
      </c>
      <c r="F12" s="20"/>
      <c r="G12" s="22"/>
      <c r="H12" s="24"/>
      <c r="I12" s="11"/>
      <c r="J12" s="11"/>
      <c r="K12" s="11"/>
      <c r="L12" s="11"/>
      <c r="M12" s="11"/>
      <c r="N12" s="11"/>
    </row>
    <row r="13" spans="1:14" ht="30" customHeight="1" x14ac:dyDescent="0.15">
      <c r="A13" s="12">
        <v>5</v>
      </c>
      <c r="B13" s="13" t="s">
        <v>20</v>
      </c>
      <c r="C13" s="15" t="s">
        <v>20</v>
      </c>
      <c r="D13" s="17" t="s">
        <v>20</v>
      </c>
      <c r="E13" s="7" t="s">
        <v>20</v>
      </c>
      <c r="F13" s="19" t="s">
        <v>20</v>
      </c>
      <c r="G13" s="21" t="s">
        <v>15</v>
      </c>
      <c r="H13" s="23" t="s">
        <v>20</v>
      </c>
      <c r="I13" s="10" t="s">
        <v>15</v>
      </c>
      <c r="J13" s="10" t="s">
        <v>15</v>
      </c>
      <c r="K13" s="10" t="s">
        <v>15</v>
      </c>
      <c r="L13" s="10" t="s">
        <v>15</v>
      </c>
      <c r="M13" s="10" t="s">
        <v>15</v>
      </c>
      <c r="N13" s="10"/>
    </row>
    <row r="14" spans="1:14" ht="30" customHeight="1" x14ac:dyDescent="0.15">
      <c r="A14" s="12"/>
      <c r="B14" s="14"/>
      <c r="C14" s="16"/>
      <c r="D14" s="18"/>
      <c r="E14" s="8" t="s">
        <v>20</v>
      </c>
      <c r="F14" s="20"/>
      <c r="G14" s="22"/>
      <c r="H14" s="24"/>
      <c r="I14" s="11"/>
      <c r="J14" s="11"/>
      <c r="K14" s="11"/>
      <c r="L14" s="11"/>
      <c r="M14" s="11"/>
      <c r="N14" s="11"/>
    </row>
    <row r="15" spans="1:14" ht="30" customHeight="1" x14ac:dyDescent="0.15">
      <c r="A15" s="12">
        <v>6</v>
      </c>
      <c r="B15" s="13" t="s">
        <v>20</v>
      </c>
      <c r="C15" s="15" t="s">
        <v>20</v>
      </c>
      <c r="D15" s="17" t="s">
        <v>20</v>
      </c>
      <c r="E15" s="7" t="s">
        <v>20</v>
      </c>
      <c r="F15" s="19" t="s">
        <v>20</v>
      </c>
      <c r="G15" s="21" t="s">
        <v>15</v>
      </c>
      <c r="H15" s="23" t="s">
        <v>20</v>
      </c>
      <c r="I15" s="10" t="s">
        <v>15</v>
      </c>
      <c r="J15" s="10" t="s">
        <v>15</v>
      </c>
      <c r="K15" s="10" t="s">
        <v>15</v>
      </c>
      <c r="L15" s="10" t="s">
        <v>15</v>
      </c>
      <c r="M15" s="10" t="s">
        <v>15</v>
      </c>
      <c r="N15" s="10"/>
    </row>
    <row r="16" spans="1:14" ht="30" customHeight="1" x14ac:dyDescent="0.15">
      <c r="A16" s="12"/>
      <c r="B16" s="14"/>
      <c r="C16" s="16"/>
      <c r="D16" s="18"/>
      <c r="E16" s="8" t="s">
        <v>20</v>
      </c>
      <c r="F16" s="20"/>
      <c r="G16" s="22"/>
      <c r="H16" s="24"/>
      <c r="I16" s="11"/>
      <c r="J16" s="11"/>
      <c r="K16" s="11"/>
      <c r="L16" s="11"/>
      <c r="M16" s="11"/>
      <c r="N16" s="11"/>
    </row>
    <row r="17" spans="1:14" ht="30" customHeight="1" x14ac:dyDescent="0.15">
      <c r="A17" s="12">
        <v>7</v>
      </c>
      <c r="B17" s="13" t="s">
        <v>20</v>
      </c>
      <c r="C17" s="15" t="s">
        <v>20</v>
      </c>
      <c r="D17" s="17" t="s">
        <v>20</v>
      </c>
      <c r="E17" s="7" t="s">
        <v>20</v>
      </c>
      <c r="F17" s="19" t="s">
        <v>20</v>
      </c>
      <c r="G17" s="21" t="s">
        <v>15</v>
      </c>
      <c r="H17" s="23" t="s">
        <v>20</v>
      </c>
      <c r="I17" s="10" t="s">
        <v>15</v>
      </c>
      <c r="J17" s="10" t="s">
        <v>15</v>
      </c>
      <c r="K17" s="10" t="s">
        <v>15</v>
      </c>
      <c r="L17" s="10" t="s">
        <v>15</v>
      </c>
      <c r="M17" s="10" t="s">
        <v>15</v>
      </c>
      <c r="N17" s="10"/>
    </row>
    <row r="18" spans="1:14" ht="30" customHeight="1" x14ac:dyDescent="0.15">
      <c r="A18" s="12"/>
      <c r="B18" s="14"/>
      <c r="C18" s="16"/>
      <c r="D18" s="18"/>
      <c r="E18" s="8" t="s">
        <v>20</v>
      </c>
      <c r="F18" s="20"/>
      <c r="G18" s="22"/>
      <c r="H18" s="24"/>
      <c r="I18" s="11"/>
      <c r="J18" s="11"/>
      <c r="K18" s="11"/>
      <c r="L18" s="11"/>
      <c r="M18" s="11"/>
      <c r="N18" s="11"/>
    </row>
    <row r="19" spans="1:14" ht="30" customHeight="1" x14ac:dyDescent="0.15">
      <c r="A19" s="12">
        <v>8</v>
      </c>
      <c r="B19" s="13" t="s">
        <v>20</v>
      </c>
      <c r="C19" s="15" t="s">
        <v>20</v>
      </c>
      <c r="D19" s="17" t="s">
        <v>20</v>
      </c>
      <c r="E19" s="7" t="s">
        <v>20</v>
      </c>
      <c r="F19" s="19" t="s">
        <v>20</v>
      </c>
      <c r="G19" s="21" t="s">
        <v>15</v>
      </c>
      <c r="H19" s="23" t="s">
        <v>20</v>
      </c>
      <c r="I19" s="10" t="s">
        <v>15</v>
      </c>
      <c r="J19" s="10" t="s">
        <v>15</v>
      </c>
      <c r="K19" s="10" t="s">
        <v>15</v>
      </c>
      <c r="L19" s="10" t="s">
        <v>15</v>
      </c>
      <c r="M19" s="10" t="s">
        <v>15</v>
      </c>
      <c r="N19" s="10"/>
    </row>
    <row r="20" spans="1:14" ht="30" customHeight="1" x14ac:dyDescent="0.15">
      <c r="A20" s="12"/>
      <c r="B20" s="14"/>
      <c r="C20" s="16"/>
      <c r="D20" s="18"/>
      <c r="E20" s="8" t="s">
        <v>20</v>
      </c>
      <c r="F20" s="20"/>
      <c r="G20" s="22"/>
      <c r="H20" s="24"/>
      <c r="I20" s="11"/>
      <c r="J20" s="11"/>
      <c r="K20" s="11"/>
      <c r="L20" s="11"/>
      <c r="M20" s="11"/>
      <c r="N20" s="11"/>
    </row>
    <row r="21" spans="1:14" ht="30" customHeight="1" x14ac:dyDescent="0.15">
      <c r="A21" s="12">
        <v>9</v>
      </c>
      <c r="B21" s="13" t="s">
        <v>20</v>
      </c>
      <c r="C21" s="15" t="s">
        <v>20</v>
      </c>
      <c r="D21" s="17" t="s">
        <v>20</v>
      </c>
      <c r="E21" s="7" t="s">
        <v>20</v>
      </c>
      <c r="F21" s="19" t="s">
        <v>20</v>
      </c>
      <c r="G21" s="21" t="s">
        <v>15</v>
      </c>
      <c r="H21" s="23" t="s">
        <v>20</v>
      </c>
      <c r="I21" s="10" t="s">
        <v>15</v>
      </c>
      <c r="J21" s="10" t="s">
        <v>15</v>
      </c>
      <c r="K21" s="10" t="s">
        <v>15</v>
      </c>
      <c r="L21" s="10" t="s">
        <v>15</v>
      </c>
      <c r="M21" s="10" t="s">
        <v>15</v>
      </c>
      <c r="N21" s="10"/>
    </row>
    <row r="22" spans="1:14" ht="30" customHeight="1" x14ac:dyDescent="0.15">
      <c r="A22" s="12"/>
      <c r="B22" s="14"/>
      <c r="C22" s="16"/>
      <c r="D22" s="18"/>
      <c r="E22" s="8" t="s">
        <v>20</v>
      </c>
      <c r="F22" s="20"/>
      <c r="G22" s="22"/>
      <c r="H22" s="24"/>
      <c r="I22" s="11"/>
      <c r="J22" s="11"/>
      <c r="K22" s="11"/>
      <c r="L22" s="11"/>
      <c r="M22" s="11"/>
      <c r="N22" s="11"/>
    </row>
    <row r="23" spans="1:14" ht="30" customHeight="1" x14ac:dyDescent="0.15">
      <c r="A23" s="12">
        <v>10</v>
      </c>
      <c r="B23" s="13" t="s">
        <v>20</v>
      </c>
      <c r="C23" s="15" t="s">
        <v>20</v>
      </c>
      <c r="D23" s="17" t="s">
        <v>20</v>
      </c>
      <c r="E23" s="7" t="s">
        <v>20</v>
      </c>
      <c r="F23" s="19" t="s">
        <v>20</v>
      </c>
      <c r="G23" s="21" t="s">
        <v>15</v>
      </c>
      <c r="H23" s="23" t="s">
        <v>20</v>
      </c>
      <c r="I23" s="10" t="s">
        <v>15</v>
      </c>
      <c r="J23" s="10" t="s">
        <v>15</v>
      </c>
      <c r="K23" s="10" t="s">
        <v>15</v>
      </c>
      <c r="L23" s="10" t="s">
        <v>15</v>
      </c>
      <c r="M23" s="10" t="s">
        <v>15</v>
      </c>
      <c r="N23" s="10"/>
    </row>
    <row r="24" spans="1:14" ht="30" customHeight="1" x14ac:dyDescent="0.15">
      <c r="A24" s="12"/>
      <c r="B24" s="14"/>
      <c r="C24" s="16"/>
      <c r="D24" s="18"/>
      <c r="E24" s="8" t="s">
        <v>20</v>
      </c>
      <c r="F24" s="20"/>
      <c r="G24" s="22"/>
      <c r="H24" s="24"/>
      <c r="I24" s="11"/>
      <c r="J24" s="11"/>
      <c r="K24" s="11"/>
      <c r="L24" s="11"/>
      <c r="M24" s="11"/>
      <c r="N24" s="11"/>
    </row>
    <row r="25" spans="1:14" ht="30" customHeight="1" x14ac:dyDescent="0.15">
      <c r="A25" s="12">
        <v>11</v>
      </c>
      <c r="B25" s="13" t="s">
        <v>20</v>
      </c>
      <c r="C25" s="15" t="s">
        <v>20</v>
      </c>
      <c r="D25" s="17" t="s">
        <v>20</v>
      </c>
      <c r="E25" s="7" t="s">
        <v>20</v>
      </c>
      <c r="F25" s="19" t="s">
        <v>20</v>
      </c>
      <c r="G25" s="21" t="s">
        <v>15</v>
      </c>
      <c r="H25" s="23" t="s">
        <v>20</v>
      </c>
      <c r="I25" s="10" t="s">
        <v>15</v>
      </c>
      <c r="J25" s="10" t="s">
        <v>15</v>
      </c>
      <c r="K25" s="10" t="s">
        <v>15</v>
      </c>
      <c r="L25" s="10" t="s">
        <v>15</v>
      </c>
      <c r="M25" s="10" t="s">
        <v>15</v>
      </c>
      <c r="N25" s="10"/>
    </row>
    <row r="26" spans="1:14" ht="30" customHeight="1" x14ac:dyDescent="0.15">
      <c r="A26" s="12"/>
      <c r="B26" s="14"/>
      <c r="C26" s="16"/>
      <c r="D26" s="18"/>
      <c r="E26" s="8" t="s">
        <v>20</v>
      </c>
      <c r="F26" s="20"/>
      <c r="G26" s="22"/>
      <c r="H26" s="24"/>
      <c r="I26" s="11"/>
      <c r="J26" s="11"/>
      <c r="K26" s="11"/>
      <c r="L26" s="11"/>
      <c r="M26" s="11"/>
      <c r="N26" s="11"/>
    </row>
    <row r="27" spans="1:14" ht="30" customHeight="1" x14ac:dyDescent="0.15">
      <c r="A27" s="12">
        <v>12</v>
      </c>
      <c r="B27" s="13" t="s">
        <v>20</v>
      </c>
      <c r="C27" s="15" t="s">
        <v>20</v>
      </c>
      <c r="D27" s="17" t="s">
        <v>20</v>
      </c>
      <c r="E27" s="7" t="s">
        <v>20</v>
      </c>
      <c r="F27" s="19" t="s">
        <v>20</v>
      </c>
      <c r="G27" s="21" t="s">
        <v>15</v>
      </c>
      <c r="H27" s="23" t="s">
        <v>20</v>
      </c>
      <c r="I27" s="10" t="s">
        <v>15</v>
      </c>
      <c r="J27" s="10" t="s">
        <v>15</v>
      </c>
      <c r="K27" s="10" t="s">
        <v>15</v>
      </c>
      <c r="L27" s="10" t="s">
        <v>15</v>
      </c>
      <c r="M27" s="10" t="s">
        <v>15</v>
      </c>
      <c r="N27" s="10"/>
    </row>
    <row r="28" spans="1:14" ht="30" customHeight="1" x14ac:dyDescent="0.15">
      <c r="A28" s="12"/>
      <c r="B28" s="14"/>
      <c r="C28" s="16"/>
      <c r="D28" s="18"/>
      <c r="E28" s="8" t="s">
        <v>20</v>
      </c>
      <c r="F28" s="20"/>
      <c r="G28" s="22"/>
      <c r="H28" s="24"/>
      <c r="I28" s="11"/>
      <c r="J28" s="11"/>
      <c r="K28" s="11"/>
      <c r="L28" s="11"/>
      <c r="M28" s="11"/>
      <c r="N28" s="11"/>
    </row>
    <row r="29" spans="1:14" ht="30" customHeight="1" x14ac:dyDescent="0.15">
      <c r="A29" s="12">
        <v>13</v>
      </c>
      <c r="B29" s="13" t="s">
        <v>20</v>
      </c>
      <c r="C29" s="15" t="s">
        <v>20</v>
      </c>
      <c r="D29" s="17" t="s">
        <v>20</v>
      </c>
      <c r="E29" s="7" t="s">
        <v>20</v>
      </c>
      <c r="F29" s="19" t="s">
        <v>20</v>
      </c>
      <c r="G29" s="21" t="s">
        <v>15</v>
      </c>
      <c r="H29" s="23" t="s">
        <v>20</v>
      </c>
      <c r="I29" s="10" t="s">
        <v>15</v>
      </c>
      <c r="J29" s="10" t="s">
        <v>15</v>
      </c>
      <c r="K29" s="10" t="s">
        <v>15</v>
      </c>
      <c r="L29" s="10" t="s">
        <v>15</v>
      </c>
      <c r="M29" s="10" t="s">
        <v>15</v>
      </c>
      <c r="N29" s="10"/>
    </row>
    <row r="30" spans="1:14" ht="30" customHeight="1" x14ac:dyDescent="0.15">
      <c r="A30" s="12"/>
      <c r="B30" s="14"/>
      <c r="C30" s="16"/>
      <c r="D30" s="18"/>
      <c r="E30" s="8" t="s">
        <v>20</v>
      </c>
      <c r="F30" s="20"/>
      <c r="G30" s="22"/>
      <c r="H30" s="24"/>
      <c r="I30" s="11"/>
      <c r="J30" s="11"/>
      <c r="K30" s="11"/>
      <c r="L30" s="11"/>
      <c r="M30" s="11"/>
      <c r="N30" s="11"/>
    </row>
    <row r="31" spans="1:14" ht="30" customHeight="1" x14ac:dyDescent="0.15">
      <c r="A31" s="12">
        <v>14</v>
      </c>
      <c r="B31" s="13" t="s">
        <v>20</v>
      </c>
      <c r="C31" s="15" t="s">
        <v>20</v>
      </c>
      <c r="D31" s="17" t="s">
        <v>20</v>
      </c>
      <c r="E31" s="7" t="s">
        <v>20</v>
      </c>
      <c r="F31" s="19" t="s">
        <v>20</v>
      </c>
      <c r="G31" s="21" t="s">
        <v>15</v>
      </c>
      <c r="H31" s="23" t="s">
        <v>20</v>
      </c>
      <c r="I31" s="10" t="s">
        <v>15</v>
      </c>
      <c r="J31" s="10" t="s">
        <v>15</v>
      </c>
      <c r="K31" s="10" t="s">
        <v>15</v>
      </c>
      <c r="L31" s="10" t="s">
        <v>15</v>
      </c>
      <c r="M31" s="10" t="s">
        <v>15</v>
      </c>
      <c r="N31" s="10"/>
    </row>
    <row r="32" spans="1:14" ht="30" customHeight="1" x14ac:dyDescent="0.15">
      <c r="A32" s="12"/>
      <c r="B32" s="14"/>
      <c r="C32" s="16"/>
      <c r="D32" s="18"/>
      <c r="E32" s="8" t="s">
        <v>20</v>
      </c>
      <c r="F32" s="20"/>
      <c r="G32" s="22"/>
      <c r="H32" s="24"/>
      <c r="I32" s="11"/>
      <c r="J32" s="11"/>
      <c r="K32" s="11"/>
      <c r="L32" s="11"/>
      <c r="M32" s="11"/>
      <c r="N32" s="11"/>
    </row>
    <row r="33" spans="1:14" ht="30" customHeight="1" x14ac:dyDescent="0.15">
      <c r="A33" s="12">
        <v>15</v>
      </c>
      <c r="B33" s="13" t="s">
        <v>20</v>
      </c>
      <c r="C33" s="15" t="s">
        <v>20</v>
      </c>
      <c r="D33" s="17" t="s">
        <v>20</v>
      </c>
      <c r="E33" s="7" t="s">
        <v>20</v>
      </c>
      <c r="F33" s="19" t="s">
        <v>20</v>
      </c>
      <c r="G33" s="21" t="s">
        <v>15</v>
      </c>
      <c r="H33" s="23" t="s">
        <v>20</v>
      </c>
      <c r="I33" s="10" t="s">
        <v>15</v>
      </c>
      <c r="J33" s="10" t="s">
        <v>15</v>
      </c>
      <c r="K33" s="10" t="s">
        <v>15</v>
      </c>
      <c r="L33" s="10" t="s">
        <v>15</v>
      </c>
      <c r="M33" s="10" t="s">
        <v>15</v>
      </c>
      <c r="N33" s="10"/>
    </row>
    <row r="34" spans="1:14" ht="30" customHeight="1" x14ac:dyDescent="0.15">
      <c r="A34" s="12"/>
      <c r="B34" s="14"/>
      <c r="C34" s="16"/>
      <c r="D34" s="18"/>
      <c r="E34" s="8" t="s">
        <v>20</v>
      </c>
      <c r="F34" s="20"/>
      <c r="G34" s="22"/>
      <c r="H34" s="24"/>
      <c r="I34" s="11"/>
      <c r="J34" s="11"/>
      <c r="K34" s="11"/>
      <c r="L34" s="11"/>
      <c r="M34" s="11"/>
      <c r="N34" s="11"/>
    </row>
    <row r="35" spans="1:14" ht="30" customHeight="1" x14ac:dyDescent="0.15">
      <c r="A35" s="12">
        <v>16</v>
      </c>
      <c r="B35" s="13" t="s">
        <v>20</v>
      </c>
      <c r="C35" s="15" t="s">
        <v>20</v>
      </c>
      <c r="D35" s="17" t="s">
        <v>20</v>
      </c>
      <c r="E35" s="7" t="s">
        <v>20</v>
      </c>
      <c r="F35" s="19" t="s">
        <v>20</v>
      </c>
      <c r="G35" s="21" t="s">
        <v>15</v>
      </c>
      <c r="H35" s="23" t="s">
        <v>20</v>
      </c>
      <c r="I35" s="10" t="s">
        <v>15</v>
      </c>
      <c r="J35" s="10" t="s">
        <v>15</v>
      </c>
      <c r="K35" s="10" t="s">
        <v>15</v>
      </c>
      <c r="L35" s="10" t="s">
        <v>15</v>
      </c>
      <c r="M35" s="10" t="s">
        <v>15</v>
      </c>
      <c r="N35" s="10"/>
    </row>
    <row r="36" spans="1:14" ht="30" customHeight="1" x14ac:dyDescent="0.15">
      <c r="A36" s="12"/>
      <c r="B36" s="14"/>
      <c r="C36" s="16"/>
      <c r="D36" s="18"/>
      <c r="E36" s="8" t="s">
        <v>20</v>
      </c>
      <c r="F36" s="20"/>
      <c r="G36" s="22"/>
      <c r="H36" s="24"/>
      <c r="I36" s="11"/>
      <c r="J36" s="11"/>
      <c r="K36" s="11"/>
      <c r="L36" s="11"/>
      <c r="M36" s="11"/>
      <c r="N36" s="11"/>
    </row>
    <row r="37" spans="1:14" ht="30" customHeight="1" x14ac:dyDescent="0.15">
      <c r="A37" s="12">
        <v>17</v>
      </c>
      <c r="B37" s="13" t="s">
        <v>20</v>
      </c>
      <c r="C37" s="15" t="s">
        <v>20</v>
      </c>
      <c r="D37" s="17" t="s">
        <v>20</v>
      </c>
      <c r="E37" s="7" t="s">
        <v>20</v>
      </c>
      <c r="F37" s="19" t="s">
        <v>20</v>
      </c>
      <c r="G37" s="21" t="s">
        <v>15</v>
      </c>
      <c r="H37" s="23" t="s">
        <v>20</v>
      </c>
      <c r="I37" s="10" t="s">
        <v>15</v>
      </c>
      <c r="J37" s="10" t="s">
        <v>15</v>
      </c>
      <c r="K37" s="10" t="s">
        <v>15</v>
      </c>
      <c r="L37" s="10" t="s">
        <v>15</v>
      </c>
      <c r="M37" s="10" t="s">
        <v>15</v>
      </c>
      <c r="N37" s="10"/>
    </row>
    <row r="38" spans="1:14" ht="30" customHeight="1" x14ac:dyDescent="0.15">
      <c r="A38" s="12"/>
      <c r="B38" s="14"/>
      <c r="C38" s="16"/>
      <c r="D38" s="18"/>
      <c r="E38" s="8" t="s">
        <v>20</v>
      </c>
      <c r="F38" s="20"/>
      <c r="G38" s="22"/>
      <c r="H38" s="24"/>
      <c r="I38" s="11"/>
      <c r="J38" s="11"/>
      <c r="K38" s="11"/>
      <c r="L38" s="11"/>
      <c r="M38" s="11"/>
      <c r="N38" s="11"/>
    </row>
    <row r="39" spans="1:14" ht="30" customHeight="1" x14ac:dyDescent="0.15">
      <c r="A39" s="12">
        <v>18</v>
      </c>
      <c r="B39" s="13" t="s">
        <v>20</v>
      </c>
      <c r="C39" s="15" t="s">
        <v>20</v>
      </c>
      <c r="D39" s="17" t="s">
        <v>20</v>
      </c>
      <c r="E39" s="7" t="s">
        <v>20</v>
      </c>
      <c r="F39" s="19" t="s">
        <v>20</v>
      </c>
      <c r="G39" s="21" t="s">
        <v>15</v>
      </c>
      <c r="H39" s="23" t="s">
        <v>20</v>
      </c>
      <c r="I39" s="10" t="s">
        <v>15</v>
      </c>
      <c r="J39" s="10" t="s">
        <v>15</v>
      </c>
      <c r="K39" s="10" t="s">
        <v>15</v>
      </c>
      <c r="L39" s="10" t="s">
        <v>15</v>
      </c>
      <c r="M39" s="10" t="s">
        <v>15</v>
      </c>
      <c r="N39" s="10"/>
    </row>
    <row r="40" spans="1:14" ht="30" customHeight="1" x14ac:dyDescent="0.15">
      <c r="A40" s="12"/>
      <c r="B40" s="14"/>
      <c r="C40" s="16"/>
      <c r="D40" s="18"/>
      <c r="E40" s="8" t="s">
        <v>20</v>
      </c>
      <c r="F40" s="20"/>
      <c r="G40" s="22"/>
      <c r="H40" s="24"/>
      <c r="I40" s="11"/>
      <c r="J40" s="11"/>
      <c r="K40" s="11"/>
      <c r="L40" s="11"/>
      <c r="M40" s="11"/>
      <c r="N40" s="11"/>
    </row>
    <row r="41" spans="1:14" ht="30" customHeight="1" x14ac:dyDescent="0.15">
      <c r="A41" s="12">
        <v>19</v>
      </c>
      <c r="B41" s="13" t="s">
        <v>20</v>
      </c>
      <c r="C41" s="15" t="s">
        <v>20</v>
      </c>
      <c r="D41" s="17" t="s">
        <v>20</v>
      </c>
      <c r="E41" s="7" t="s">
        <v>20</v>
      </c>
      <c r="F41" s="19" t="s">
        <v>20</v>
      </c>
      <c r="G41" s="21" t="s">
        <v>15</v>
      </c>
      <c r="H41" s="23" t="s">
        <v>20</v>
      </c>
      <c r="I41" s="10" t="s">
        <v>15</v>
      </c>
      <c r="J41" s="10" t="s">
        <v>15</v>
      </c>
      <c r="K41" s="10" t="s">
        <v>15</v>
      </c>
      <c r="L41" s="10" t="s">
        <v>15</v>
      </c>
      <c r="M41" s="10" t="s">
        <v>15</v>
      </c>
      <c r="N41" s="10"/>
    </row>
    <row r="42" spans="1:14" ht="30" customHeight="1" x14ac:dyDescent="0.15">
      <c r="A42" s="12"/>
      <c r="B42" s="14"/>
      <c r="C42" s="16"/>
      <c r="D42" s="18"/>
      <c r="E42" s="8" t="s">
        <v>20</v>
      </c>
      <c r="F42" s="20"/>
      <c r="G42" s="22"/>
      <c r="H42" s="24"/>
      <c r="I42" s="11"/>
      <c r="J42" s="11"/>
      <c r="K42" s="11"/>
      <c r="L42" s="11"/>
      <c r="M42" s="11"/>
      <c r="N42" s="11"/>
    </row>
    <row r="43" spans="1:14" ht="30" customHeight="1" x14ac:dyDescent="0.15">
      <c r="A43" s="12">
        <v>20</v>
      </c>
      <c r="B43" s="13" t="s">
        <v>20</v>
      </c>
      <c r="C43" s="15" t="s">
        <v>20</v>
      </c>
      <c r="D43" s="17" t="s">
        <v>20</v>
      </c>
      <c r="E43" s="7" t="s">
        <v>20</v>
      </c>
      <c r="F43" s="19" t="s">
        <v>20</v>
      </c>
      <c r="G43" s="21" t="s">
        <v>15</v>
      </c>
      <c r="H43" s="23" t="s">
        <v>20</v>
      </c>
      <c r="I43" s="10" t="s">
        <v>15</v>
      </c>
      <c r="J43" s="10" t="s">
        <v>15</v>
      </c>
      <c r="K43" s="10" t="s">
        <v>15</v>
      </c>
      <c r="L43" s="10" t="s">
        <v>15</v>
      </c>
      <c r="M43" s="10" t="s">
        <v>15</v>
      </c>
      <c r="N43" s="10"/>
    </row>
    <row r="44" spans="1:14" ht="30" customHeight="1" x14ac:dyDescent="0.15">
      <c r="A44" s="12"/>
      <c r="B44" s="14"/>
      <c r="C44" s="16"/>
      <c r="D44" s="18"/>
      <c r="E44" s="8" t="s">
        <v>20</v>
      </c>
      <c r="F44" s="20"/>
      <c r="G44" s="22"/>
      <c r="H44" s="24"/>
      <c r="I44" s="11"/>
      <c r="J44" s="11"/>
      <c r="K44" s="11"/>
      <c r="L44" s="11"/>
      <c r="M44" s="11"/>
      <c r="N44" s="11"/>
    </row>
    <row r="45" spans="1:14" ht="30" customHeight="1" x14ac:dyDescent="0.15">
      <c r="A45" s="12">
        <v>21</v>
      </c>
      <c r="B45" s="13" t="s">
        <v>20</v>
      </c>
      <c r="C45" s="15" t="s">
        <v>20</v>
      </c>
      <c r="D45" s="17" t="s">
        <v>20</v>
      </c>
      <c r="E45" s="7" t="s">
        <v>20</v>
      </c>
      <c r="F45" s="19" t="s">
        <v>20</v>
      </c>
      <c r="G45" s="21" t="s">
        <v>15</v>
      </c>
      <c r="H45" s="23" t="s">
        <v>20</v>
      </c>
      <c r="I45" s="10" t="s">
        <v>15</v>
      </c>
      <c r="J45" s="10" t="s">
        <v>15</v>
      </c>
      <c r="K45" s="10" t="s">
        <v>15</v>
      </c>
      <c r="L45" s="10" t="s">
        <v>15</v>
      </c>
      <c r="M45" s="10" t="s">
        <v>15</v>
      </c>
      <c r="N45" s="10"/>
    </row>
    <row r="46" spans="1:14" ht="30" customHeight="1" x14ac:dyDescent="0.15">
      <c r="A46" s="12"/>
      <c r="B46" s="14"/>
      <c r="C46" s="16"/>
      <c r="D46" s="18"/>
      <c r="E46" s="8" t="s">
        <v>20</v>
      </c>
      <c r="F46" s="20"/>
      <c r="G46" s="22"/>
      <c r="H46" s="24"/>
      <c r="I46" s="11"/>
      <c r="J46" s="11"/>
      <c r="K46" s="11"/>
      <c r="L46" s="11"/>
      <c r="M46" s="11"/>
      <c r="N46" s="11"/>
    </row>
    <row r="47" spans="1:14" ht="30" customHeight="1" x14ac:dyDescent="0.15">
      <c r="A47" s="12">
        <v>22</v>
      </c>
      <c r="B47" s="13" t="s">
        <v>20</v>
      </c>
      <c r="C47" s="15" t="s">
        <v>20</v>
      </c>
      <c r="D47" s="17" t="s">
        <v>20</v>
      </c>
      <c r="E47" s="7" t="s">
        <v>20</v>
      </c>
      <c r="F47" s="19" t="s">
        <v>20</v>
      </c>
      <c r="G47" s="21" t="s">
        <v>15</v>
      </c>
      <c r="H47" s="23" t="s">
        <v>20</v>
      </c>
      <c r="I47" s="10" t="s">
        <v>15</v>
      </c>
      <c r="J47" s="10" t="s">
        <v>15</v>
      </c>
      <c r="K47" s="10" t="s">
        <v>15</v>
      </c>
      <c r="L47" s="10" t="s">
        <v>15</v>
      </c>
      <c r="M47" s="10" t="s">
        <v>15</v>
      </c>
      <c r="N47" s="10"/>
    </row>
    <row r="48" spans="1:14" ht="30" customHeight="1" x14ac:dyDescent="0.15">
      <c r="A48" s="12"/>
      <c r="B48" s="14"/>
      <c r="C48" s="16"/>
      <c r="D48" s="18"/>
      <c r="E48" s="8" t="s">
        <v>20</v>
      </c>
      <c r="F48" s="20"/>
      <c r="G48" s="22"/>
      <c r="H48" s="24"/>
      <c r="I48" s="11"/>
      <c r="J48" s="11"/>
      <c r="K48" s="11"/>
      <c r="L48" s="11"/>
      <c r="M48" s="11"/>
      <c r="N48" s="11"/>
    </row>
    <row r="49" spans="1:14" ht="30" customHeight="1" x14ac:dyDescent="0.15">
      <c r="A49" s="12">
        <v>23</v>
      </c>
      <c r="B49" s="13" t="s">
        <v>20</v>
      </c>
      <c r="C49" s="15" t="s">
        <v>20</v>
      </c>
      <c r="D49" s="17" t="s">
        <v>20</v>
      </c>
      <c r="E49" s="7" t="s">
        <v>20</v>
      </c>
      <c r="F49" s="19" t="s">
        <v>20</v>
      </c>
      <c r="G49" s="21" t="s">
        <v>15</v>
      </c>
      <c r="H49" s="23" t="s">
        <v>20</v>
      </c>
      <c r="I49" s="10" t="s">
        <v>15</v>
      </c>
      <c r="J49" s="10" t="s">
        <v>15</v>
      </c>
      <c r="K49" s="10" t="s">
        <v>15</v>
      </c>
      <c r="L49" s="10" t="s">
        <v>15</v>
      </c>
      <c r="M49" s="10" t="s">
        <v>15</v>
      </c>
      <c r="N49" s="10"/>
    </row>
    <row r="50" spans="1:14" ht="30" customHeight="1" x14ac:dyDescent="0.15">
      <c r="A50" s="12"/>
      <c r="B50" s="14"/>
      <c r="C50" s="16"/>
      <c r="D50" s="18"/>
      <c r="E50" s="8" t="s">
        <v>20</v>
      </c>
      <c r="F50" s="20"/>
      <c r="G50" s="22"/>
      <c r="H50" s="24"/>
      <c r="I50" s="11"/>
      <c r="J50" s="11"/>
      <c r="K50" s="11"/>
      <c r="L50" s="11"/>
      <c r="M50" s="11"/>
      <c r="N50" s="11"/>
    </row>
    <row r="51" spans="1:14" ht="30" customHeight="1" x14ac:dyDescent="0.15">
      <c r="A51" s="12">
        <v>24</v>
      </c>
      <c r="B51" s="13" t="s">
        <v>20</v>
      </c>
      <c r="C51" s="15" t="s">
        <v>20</v>
      </c>
      <c r="D51" s="17" t="s">
        <v>20</v>
      </c>
      <c r="E51" s="7" t="s">
        <v>20</v>
      </c>
      <c r="F51" s="19" t="s">
        <v>20</v>
      </c>
      <c r="G51" s="21" t="s">
        <v>15</v>
      </c>
      <c r="H51" s="23" t="s">
        <v>20</v>
      </c>
      <c r="I51" s="10" t="s">
        <v>15</v>
      </c>
      <c r="J51" s="10" t="s">
        <v>15</v>
      </c>
      <c r="K51" s="10" t="s">
        <v>15</v>
      </c>
      <c r="L51" s="10" t="s">
        <v>15</v>
      </c>
      <c r="M51" s="10" t="s">
        <v>15</v>
      </c>
      <c r="N51" s="10"/>
    </row>
    <row r="52" spans="1:14" ht="30" customHeight="1" x14ac:dyDescent="0.15">
      <c r="A52" s="12"/>
      <c r="B52" s="14"/>
      <c r="C52" s="16"/>
      <c r="D52" s="18"/>
      <c r="E52" s="8" t="s">
        <v>20</v>
      </c>
      <c r="F52" s="20"/>
      <c r="G52" s="22"/>
      <c r="H52" s="24"/>
      <c r="I52" s="11"/>
      <c r="J52" s="11"/>
      <c r="K52" s="11"/>
      <c r="L52" s="11"/>
      <c r="M52" s="11"/>
      <c r="N52" s="11"/>
    </row>
    <row r="53" spans="1:14" ht="50.1" customHeight="1" x14ac:dyDescent="0.15"/>
    <row r="54" spans="1:14" ht="50.1" customHeight="1" x14ac:dyDescent="0.15"/>
    <row r="55" spans="1:14" ht="50.1" customHeight="1" x14ac:dyDescent="0.15"/>
  </sheetData>
  <autoFilter ref="A4:N4"/>
  <mergeCells count="323">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H11:H12"/>
    <mergeCell ref="I11:I12"/>
    <mergeCell ref="G9:G10"/>
    <mergeCell ref="H9:H10"/>
    <mergeCell ref="I9:I10"/>
    <mergeCell ref="J7:J8"/>
    <mergeCell ref="K7:K8"/>
    <mergeCell ref="L7:L8"/>
    <mergeCell ref="M7:M8"/>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H19:H20"/>
    <mergeCell ref="I19:I20"/>
    <mergeCell ref="G17:G18"/>
    <mergeCell ref="H17:H18"/>
    <mergeCell ref="I17:I18"/>
    <mergeCell ref="J15:J16"/>
    <mergeCell ref="K15:K16"/>
    <mergeCell ref="L15:L16"/>
    <mergeCell ref="M15:M16"/>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H27:H28"/>
    <mergeCell ref="I27:I28"/>
    <mergeCell ref="G25:G26"/>
    <mergeCell ref="H25:H26"/>
    <mergeCell ref="I25:I26"/>
    <mergeCell ref="J23:J24"/>
    <mergeCell ref="K23:K24"/>
    <mergeCell ref="L23:L24"/>
    <mergeCell ref="M23:M24"/>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H35:H36"/>
    <mergeCell ref="I35:I36"/>
    <mergeCell ref="G33:G34"/>
    <mergeCell ref="H33:H34"/>
    <mergeCell ref="I33:I34"/>
    <mergeCell ref="J31:J32"/>
    <mergeCell ref="K31:K32"/>
    <mergeCell ref="L31:L32"/>
    <mergeCell ref="M31:M32"/>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H43:H44"/>
    <mergeCell ref="I43:I44"/>
    <mergeCell ref="G41:G42"/>
    <mergeCell ref="H41:H42"/>
    <mergeCell ref="I41:I42"/>
    <mergeCell ref="J39:J40"/>
    <mergeCell ref="K39:K40"/>
    <mergeCell ref="L39:L40"/>
    <mergeCell ref="M39:M40"/>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view="pageBreakPreview" zoomScale="80" zoomScaleNormal="80" zoomScaleSheetLayoutView="80" workbookViewId="0">
      <pane xSplit="2" ySplit="4" topLeftCell="C14" activePane="bottomRight" state="frozen"/>
      <selection activeCell="B75" sqref="B75:E80"/>
      <selection pane="topRight" activeCell="B75" sqref="B75:E80"/>
      <selection pane="bottomLeft" activeCell="B75" sqref="B75:E80"/>
      <selection pane="bottomRight" activeCell="F17" sqref="F17:F18"/>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16</v>
      </c>
    </row>
    <row r="3" spans="1:14" x14ac:dyDescent="0.15">
      <c r="B3" s="29" t="s">
        <v>1</v>
      </c>
      <c r="C3" s="29" t="s">
        <v>2</v>
      </c>
      <c r="D3" s="32" t="s">
        <v>3</v>
      </c>
      <c r="E3" s="29" t="s">
        <v>4</v>
      </c>
      <c r="F3" s="29" t="s">
        <v>5</v>
      </c>
      <c r="G3" s="27" t="s">
        <v>6</v>
      </c>
      <c r="H3" s="27" t="s">
        <v>7</v>
      </c>
      <c r="I3" s="29" t="s">
        <v>8</v>
      </c>
      <c r="J3" s="29" t="s">
        <v>9</v>
      </c>
      <c r="K3" s="29" t="s">
        <v>10</v>
      </c>
      <c r="L3" s="29"/>
      <c r="M3" s="29"/>
      <c r="N3" s="29" t="s">
        <v>11</v>
      </c>
    </row>
    <row r="4" spans="1:14" ht="36.75" thickBot="1" x14ac:dyDescent="0.2">
      <c r="B4" s="30"/>
      <c r="C4" s="30"/>
      <c r="D4" s="33"/>
      <c r="E4" s="30"/>
      <c r="F4" s="30"/>
      <c r="G4" s="28"/>
      <c r="H4" s="28"/>
      <c r="I4" s="30"/>
      <c r="J4" s="30"/>
      <c r="K4" s="6" t="s">
        <v>12</v>
      </c>
      <c r="L4" s="6" t="s">
        <v>13</v>
      </c>
      <c r="M4" s="6" t="s">
        <v>14</v>
      </c>
      <c r="N4" s="30"/>
    </row>
    <row r="5" spans="1:14" ht="30" customHeight="1" thickTop="1" x14ac:dyDescent="0.15">
      <c r="A5" s="12">
        <v>1</v>
      </c>
      <c r="B5" s="13" t="str">
        <f>_xlfn.IFNA(VLOOKUP($A5,[1]調達手続一括登録データ!$BZ$6:$CI$1528,4,0),"")</f>
        <v>ＭＲＩ吸着事故</v>
      </c>
      <c r="C5" s="31" t="str">
        <f>IF(B5="","","独立行政法人国立病院機構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 s="17">
        <f>_xlfn.IFNA(VLOOKUP($A5,[1]調達手続一括登録データ!$BZ$6:$CI$1528,5,0),"")</f>
        <v>43826</v>
      </c>
      <c r="E5" s="7" t="str">
        <f>_xlfn.IFNA(VLOOKUP($A5,[1]調達手続一括登録データ!$BZ$6:$CI$1528,6,0),"")</f>
        <v>シーメンスヘルスケア（株）</v>
      </c>
      <c r="F5" s="19" t="str">
        <f>_xlfn.IFNA(VLOOKUP($A5,[1]調達手続一括登録データ!$BZ$6:$CI$1528,9,0),"")</f>
        <v>診療業務に影響を及ぼすため、早急に契約する必要があった</v>
      </c>
      <c r="G5" s="25" t="s">
        <v>15</v>
      </c>
      <c r="H5" s="23">
        <f>_xlfn.IFNA(VLOOKUP($A5,[1]調達手続一括登録データ!$BZ$6:$CI$1528,10,0),"")</f>
        <v>1964600</v>
      </c>
      <c r="I5" s="26" t="s">
        <v>15</v>
      </c>
      <c r="J5" s="26" t="s">
        <v>15</v>
      </c>
      <c r="K5" s="26" t="s">
        <v>15</v>
      </c>
      <c r="L5" s="26" t="s">
        <v>15</v>
      </c>
      <c r="M5" s="26" t="s">
        <v>15</v>
      </c>
      <c r="N5" s="26"/>
    </row>
    <row r="6" spans="1:14" ht="30" customHeight="1" x14ac:dyDescent="0.15">
      <c r="A6" s="12"/>
      <c r="B6" s="14"/>
      <c r="C6" s="16"/>
      <c r="D6" s="18"/>
      <c r="E6" s="8" t="str">
        <f>_xlfn.IFNA(VLOOKUP($A5,[1]調達手続一括登録データ!$BZ$6:$CI$1528,7,0),"")</f>
        <v>大阪市淀川区宮原4-3-39　大広新大阪ビル</v>
      </c>
      <c r="F6" s="20"/>
      <c r="G6" s="22"/>
      <c r="H6" s="24"/>
      <c r="I6" s="11"/>
      <c r="J6" s="11"/>
      <c r="K6" s="11"/>
      <c r="L6" s="11"/>
      <c r="M6" s="11"/>
      <c r="N6" s="11"/>
    </row>
    <row r="7" spans="1:14" ht="30" customHeight="1" x14ac:dyDescent="0.15">
      <c r="A7" s="12">
        <v>2</v>
      </c>
      <c r="B7" s="13" t="str">
        <f>_xlfn.IFNA(VLOOKUP($A7,[1]調達手続一括登録データ!$BZ$6:$CI$1528,4,0),"")</f>
        <v>一般撮影装置　管球交換</v>
      </c>
      <c r="C7" s="31" t="str">
        <f t="shared" ref="C7" si="0">IF(B7="","","独立行政法人国立病院機構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 s="17">
        <f>_xlfn.IFNA(VLOOKUP($A7,[1]調達手続一括登録データ!$BZ$6:$CI$1528,5,0),"")</f>
        <v>43889</v>
      </c>
      <c r="E7" s="7" t="str">
        <f>_xlfn.IFNA(VLOOKUP($A7,[1]調達手続一括登録データ!$BZ$6:$CI$1528,6,0),"")</f>
        <v>セイコーメディカル（株）</v>
      </c>
      <c r="F7" s="19" t="str">
        <f>_xlfn.IFNA(VLOOKUP($A7,[1]調達手続一括登録データ!$BZ$6:$CI$1528,9,0),"")</f>
        <v>診療業務に影響を及ぼすため、早急に契約する必要があった</v>
      </c>
      <c r="G7" s="21" t="s">
        <v>15</v>
      </c>
      <c r="H7" s="23">
        <f>_xlfn.IFNA(VLOOKUP($A7,[1]調達手続一括登録データ!$BZ$6:$CI$1528,10,0),"")</f>
        <v>2200000</v>
      </c>
      <c r="I7" s="10" t="s">
        <v>15</v>
      </c>
      <c r="J7" s="10" t="s">
        <v>15</v>
      </c>
      <c r="K7" s="10" t="s">
        <v>15</v>
      </c>
      <c r="L7" s="10" t="s">
        <v>15</v>
      </c>
      <c r="M7" s="10" t="s">
        <v>15</v>
      </c>
      <c r="N7" s="10"/>
    </row>
    <row r="8" spans="1:14" ht="30" customHeight="1" x14ac:dyDescent="0.15">
      <c r="A8" s="12"/>
      <c r="B8" s="14"/>
      <c r="C8" s="16"/>
      <c r="D8" s="18"/>
      <c r="E8" s="8" t="str">
        <f>_xlfn.IFNA(VLOOKUP($A7,[1]調達手続一括登録データ!$BZ$6:$CI$1528,7,0),"")</f>
        <v>和歌山市西浜865番地の4</v>
      </c>
      <c r="F8" s="20"/>
      <c r="G8" s="22"/>
      <c r="H8" s="24"/>
      <c r="I8" s="11"/>
      <c r="J8" s="11"/>
      <c r="K8" s="11"/>
      <c r="L8" s="11"/>
      <c r="M8" s="11"/>
      <c r="N8" s="11"/>
    </row>
    <row r="9" spans="1:14" ht="30" customHeight="1" x14ac:dyDescent="0.15">
      <c r="A9" s="12">
        <v>3</v>
      </c>
      <c r="B9" s="13" t="str">
        <f>_xlfn.IFNA(VLOOKUP($A9,[1]調達手続一括登録データ!$BZ$6:$CI$1528,4,0),"")</f>
        <v>内視鏡包括保守契約</v>
      </c>
      <c r="C9" s="31" t="str">
        <f t="shared" ref="C9" si="1">IF(B9="","","独立行政法人国立病院機構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9" s="17">
        <f>_xlfn.IFNA(VLOOKUP($A9,[1]調達手続一括登録データ!$BZ$6:$CI$1528,5,0),"")</f>
        <v>43922</v>
      </c>
      <c r="E9" s="7" t="str">
        <f>_xlfn.IFNA(VLOOKUP($A9,[1]調達手続一括登録データ!$BZ$6:$CI$1528,6,0),"")</f>
        <v>(株)大黒</v>
      </c>
      <c r="F9" s="19" t="str">
        <f>_xlfn.IFNA(VLOOKUP($A9,[1]調達手続一括登録データ!$BZ$6:$CI$1528,9,0),"")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9" s="21" t="s">
        <v>15</v>
      </c>
      <c r="H9" s="23">
        <f>_xlfn.IFNA(VLOOKUP($A9,[1]調達手続一括登録データ!$BZ$6:$CI$1528,10,0),"")</f>
        <v>7220664</v>
      </c>
      <c r="I9" s="10" t="s">
        <v>15</v>
      </c>
      <c r="J9" s="10" t="s">
        <v>15</v>
      </c>
      <c r="K9" s="10" t="s">
        <v>15</v>
      </c>
      <c r="L9" s="10" t="s">
        <v>15</v>
      </c>
      <c r="M9" s="10" t="s">
        <v>15</v>
      </c>
      <c r="N9" s="10"/>
    </row>
    <row r="10" spans="1:14" ht="30" customHeight="1" x14ac:dyDescent="0.15">
      <c r="A10" s="12"/>
      <c r="B10" s="14"/>
      <c r="C10" s="16"/>
      <c r="D10" s="18"/>
      <c r="E10" s="8" t="str">
        <f>_xlfn.IFNA(VLOOKUP($A9,[1]調達手続一括登録データ!$BZ$6:$CI$1528,7,0),"")</f>
        <v>和歌山市手平3丁目8番43号</v>
      </c>
      <c r="F10" s="20"/>
      <c r="G10" s="22"/>
      <c r="H10" s="24"/>
      <c r="I10" s="11"/>
      <c r="J10" s="11"/>
      <c r="K10" s="11"/>
      <c r="L10" s="11"/>
      <c r="M10" s="11"/>
      <c r="N10" s="11"/>
    </row>
    <row r="11" spans="1:14" ht="30" customHeight="1" x14ac:dyDescent="0.15">
      <c r="A11" s="12">
        <v>4</v>
      </c>
      <c r="B11" s="13" t="str">
        <f>_xlfn.IFNA(VLOOKUP($A11,[1]調達手続一括登録データ!$BZ$6:$CI$1528,4,0),"")</f>
        <v>放射線治療装置保守契約</v>
      </c>
      <c r="C11" s="31" t="str">
        <f>IF(B11="","","独立行政法人国立病院機構
南和歌山医療センター　院長　中村　善也
和歌山県田辺市たきない町27番1号")</f>
        <v>独立行政法人国立病院機構
南和歌山医療センター　院長　中村　善也
和歌山県田辺市たきない町27番1号</v>
      </c>
      <c r="D11" s="17">
        <f>_xlfn.IFNA(VLOOKUP($A11,[1]調達手続一括登録データ!$BZ$6:$CI$1528,5,0),"")</f>
        <v>43922</v>
      </c>
      <c r="E11" s="7" t="str">
        <f>_xlfn.IFNA(VLOOKUP($A11,[1]調達手続一括登録データ!$BZ$6:$CI$1528,6,0),"")</f>
        <v>シーメンスヘルスケア（株）</v>
      </c>
      <c r="F11" s="19" t="str">
        <f>_xlfn.IFNA(VLOOKUP($A11,[1]調達手続一括登録データ!$BZ$6:$CI$1528,9,0),"")</f>
        <v>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v>
      </c>
      <c r="G11" s="21" t="s">
        <v>15</v>
      </c>
      <c r="H11" s="23">
        <f>_xlfn.IFNA(VLOOKUP($A11,[1]調達手続一括登録データ!$BZ$6:$CI$1528,10,0),"")</f>
        <v>30855000</v>
      </c>
      <c r="I11" s="10" t="s">
        <v>15</v>
      </c>
      <c r="J11" s="10" t="s">
        <v>15</v>
      </c>
      <c r="K11" s="10" t="s">
        <v>15</v>
      </c>
      <c r="L11" s="10" t="s">
        <v>15</v>
      </c>
      <c r="M11" s="10" t="s">
        <v>15</v>
      </c>
      <c r="N11" s="10"/>
    </row>
    <row r="12" spans="1:14" ht="30" customHeight="1" x14ac:dyDescent="0.15">
      <c r="A12" s="12"/>
      <c r="B12" s="14"/>
      <c r="C12" s="16"/>
      <c r="D12" s="18"/>
      <c r="E12" s="8" t="str">
        <f>_xlfn.IFNA(VLOOKUP($A11,[1]調達手続一括登録データ!$BZ$6:$CI$1528,7,0),"")</f>
        <v>大阪市淀川区宮原4-3-39　大広新大阪ビル</v>
      </c>
      <c r="F12" s="20"/>
      <c r="G12" s="22"/>
      <c r="H12" s="24"/>
      <c r="I12" s="11"/>
      <c r="J12" s="11"/>
      <c r="K12" s="11"/>
      <c r="L12" s="11"/>
      <c r="M12" s="11"/>
      <c r="N12" s="11"/>
    </row>
    <row r="13" spans="1:14" ht="30" customHeight="1" x14ac:dyDescent="0.15">
      <c r="A13" s="12">
        <v>5</v>
      </c>
      <c r="B13" s="13" t="str">
        <f>_xlfn.IFNA(VLOOKUP($A13,[1]調達手続一括登録データ!$BZ$6:$CI$1528,4,0),"")</f>
        <v>新型コロナウイルス患者受け入れ用設備　一式</v>
      </c>
      <c r="C13" s="31" t="str">
        <f t="shared" ref="C13" si="2">IF(B13="","","独立行政法人国立病院機構
南和歌山医療センター　院長　中村　善也
和歌山県田辺市たきない町27番1号")</f>
        <v>独立行政法人国立病院機構
南和歌山医療センター　院長　中村　善也
和歌山県田辺市たきない町27番1号</v>
      </c>
      <c r="D13" s="17">
        <f>_xlfn.IFNA(VLOOKUP($A13,[1]調達手続一括登録データ!$BZ$6:$CI$1528,5,0),"")</f>
        <v>43942</v>
      </c>
      <c r="E13" s="7" t="str">
        <f>_xlfn.IFNA(VLOOKUP($A13,[1]調達手続一括登録データ!$BZ$6:$CI$1528,6,0),"")</f>
        <v>(株)大黒</v>
      </c>
      <c r="F13" s="19" t="str">
        <f>_xlfn.IFNA(VLOOKUP($A13,[1]調達手続一括登録データ!$BZ$6:$CI$1528,9,0),"")</f>
        <v>診療業務に影響を及ぼすため、早急に契約する必要があった</v>
      </c>
      <c r="G13" s="21" t="s">
        <v>15</v>
      </c>
      <c r="H13" s="23">
        <f>_xlfn.IFNA(VLOOKUP($A13,[1]調達手続一括登録データ!$BZ$6:$CI$1528,10,0),"")</f>
        <v>5401000</v>
      </c>
      <c r="I13" s="10" t="s">
        <v>15</v>
      </c>
      <c r="J13" s="10" t="s">
        <v>15</v>
      </c>
      <c r="K13" s="10" t="s">
        <v>15</v>
      </c>
      <c r="L13" s="10" t="s">
        <v>15</v>
      </c>
      <c r="M13" s="10" t="s">
        <v>15</v>
      </c>
      <c r="N13" s="10"/>
    </row>
    <row r="14" spans="1:14" ht="30" customHeight="1" x14ac:dyDescent="0.15">
      <c r="A14" s="12"/>
      <c r="B14" s="14"/>
      <c r="C14" s="16"/>
      <c r="D14" s="18"/>
      <c r="E14" s="8" t="str">
        <f>_xlfn.IFNA(VLOOKUP($A13,[1]調達手続一括登録データ!$BZ$6:$CI$1528,7,0),"")</f>
        <v>和歌山市手平3丁目8番43号</v>
      </c>
      <c r="F14" s="20"/>
      <c r="G14" s="22"/>
      <c r="H14" s="24"/>
      <c r="I14" s="11"/>
      <c r="J14" s="11"/>
      <c r="K14" s="11"/>
      <c r="L14" s="11"/>
      <c r="M14" s="11"/>
      <c r="N14" s="11"/>
    </row>
    <row r="15" spans="1:14" ht="30" customHeight="1" x14ac:dyDescent="0.15">
      <c r="A15" s="12">
        <v>6</v>
      </c>
      <c r="B15" s="13" t="str">
        <f>_xlfn.IFNA(VLOOKUP($A15,[1]調達手続一括登録データ!$BZ$6:$CI$1528,4,0),"")</f>
        <v>X線CT管球交換</v>
      </c>
      <c r="C15" s="31" t="str">
        <f t="shared" ref="C15" si="3">IF(B15="","","独立行政法人国立病院機構
南和歌山医療センター　院長　中村　善也
和歌山県田辺市たきない町27番1号")</f>
        <v>独立行政法人国立病院機構
南和歌山医療センター　院長　中村　善也
和歌山県田辺市たきない町27番1号</v>
      </c>
      <c r="D15" s="17">
        <f>_xlfn.IFNA(VLOOKUP($A15,[1]調達手続一括登録データ!$BZ$6:$CI$1528,5,0),"")</f>
        <v>43998</v>
      </c>
      <c r="E15" s="7" t="str">
        <f>_xlfn.IFNA(VLOOKUP($A15,[1]調達手続一括登録データ!$BZ$6:$CI$1528,6,0),"")</f>
        <v>キヤノンメディカルシステムズ㈱</v>
      </c>
      <c r="F15" s="19" t="str">
        <f>_xlfn.IFNA(VLOOKUP($A15,[1]調達手続一括登録データ!$BZ$6:$CI$1528,9,0),"")</f>
        <v>診療業務に影響を及ぼすため、早急に契約する必要があった</v>
      </c>
      <c r="G15" s="21" t="s">
        <v>15</v>
      </c>
      <c r="H15" s="23">
        <f>_xlfn.IFNA(VLOOKUP($A15,[1]調達手続一括登録データ!$BZ$6:$CI$1528,10,0),"")</f>
        <v>20900000</v>
      </c>
      <c r="I15" s="10" t="s">
        <v>15</v>
      </c>
      <c r="J15" s="10" t="s">
        <v>15</v>
      </c>
      <c r="K15" s="10" t="s">
        <v>15</v>
      </c>
      <c r="L15" s="10" t="s">
        <v>15</v>
      </c>
      <c r="M15" s="10" t="s">
        <v>15</v>
      </c>
      <c r="N15" s="10"/>
    </row>
    <row r="16" spans="1:14" ht="30" customHeight="1" x14ac:dyDescent="0.15">
      <c r="A16" s="12"/>
      <c r="B16" s="14"/>
      <c r="C16" s="16"/>
      <c r="D16" s="18"/>
      <c r="E16" s="8" t="str">
        <f>_xlfn.IFNA(VLOOKUP($A15,[1]調達手続一括登録データ!$BZ$6:$CI$1528,7,0),"")</f>
        <v>和歌山市福町３７番地</v>
      </c>
      <c r="F16" s="20"/>
      <c r="G16" s="22"/>
      <c r="H16" s="24"/>
      <c r="I16" s="11"/>
      <c r="J16" s="11"/>
      <c r="K16" s="11"/>
      <c r="L16" s="11"/>
      <c r="M16" s="11"/>
      <c r="N16" s="11"/>
    </row>
    <row r="17" spans="1:14" ht="30" customHeight="1" x14ac:dyDescent="0.15">
      <c r="A17" s="12">
        <v>7</v>
      </c>
      <c r="B17" s="13" t="str">
        <f>_xlfn.IFNA(VLOOKUP($A17,[1]調達手続一括登録データ!$BZ$6:$CI$1528,4,0),"")</f>
        <v>PCR検査用設備　一式</v>
      </c>
      <c r="C17" s="31" t="str">
        <f t="shared" ref="C17" si="4">IF(B17="","","独立行政法人国立病院機構
南和歌山医療センター　院長　中村　善也
和歌山県田辺市たきない町27番1号")</f>
        <v>独立行政法人国立病院機構
南和歌山医療センター　院長　中村　善也
和歌山県田辺市たきない町27番1号</v>
      </c>
      <c r="D17" s="17">
        <f>_xlfn.IFNA(VLOOKUP($A17,[1]調達手続一括登録データ!$BZ$6:$CI$1528,5,0),"")</f>
        <v>44013</v>
      </c>
      <c r="E17" s="7" t="str">
        <f>_xlfn.IFNA(VLOOKUP($A17,[1]調達手続一括登録データ!$BZ$6:$CI$1528,6,0),"")</f>
        <v>セイコーメディカル（株）</v>
      </c>
      <c r="F17" s="19" t="str">
        <f>_xlfn.IFNA(VLOOKUP($A17,[1]調達手続一括登録データ!$BZ$6:$CI$1528,9,0),"")</f>
        <v>診療業務に影響を及ぼすため、早急に契約する必要があった</v>
      </c>
      <c r="G17" s="21" t="s">
        <v>15</v>
      </c>
      <c r="H17" s="23">
        <f>_xlfn.IFNA(VLOOKUP($A17,[1]調達手続一括登録データ!$BZ$6:$CI$1528,10,0),"")</f>
        <v>4389000</v>
      </c>
      <c r="I17" s="10" t="s">
        <v>15</v>
      </c>
      <c r="J17" s="10" t="s">
        <v>15</v>
      </c>
      <c r="K17" s="10" t="s">
        <v>15</v>
      </c>
      <c r="L17" s="10" t="s">
        <v>15</v>
      </c>
      <c r="M17" s="10" t="s">
        <v>15</v>
      </c>
      <c r="N17" s="10"/>
    </row>
    <row r="18" spans="1:14" ht="30" customHeight="1" x14ac:dyDescent="0.15">
      <c r="A18" s="12"/>
      <c r="B18" s="14"/>
      <c r="C18" s="16"/>
      <c r="D18" s="18"/>
      <c r="E18" s="8" t="str">
        <f>_xlfn.IFNA(VLOOKUP($A17,[1]調達手続一括登録データ!$BZ$6:$CI$1528,7,0),"")</f>
        <v>和歌山市西浜865番地の4</v>
      </c>
      <c r="F18" s="20"/>
      <c r="G18" s="22"/>
      <c r="H18" s="24"/>
      <c r="I18" s="11"/>
      <c r="J18" s="11"/>
      <c r="K18" s="11"/>
      <c r="L18" s="11"/>
      <c r="M18" s="11"/>
      <c r="N18" s="11"/>
    </row>
    <row r="19" spans="1:14" ht="30" customHeight="1" x14ac:dyDescent="0.15">
      <c r="A19" s="12">
        <v>8</v>
      </c>
      <c r="B19" s="13" t="str">
        <f>_xlfn.IFNA(VLOOKUP($A19,[1]調達手続一括登録データ!$BZ$6:$CI$1528,4,0),"")</f>
        <v>陰圧キャリングベット　一式</v>
      </c>
      <c r="C19" s="31" t="str">
        <f t="shared" ref="C19" si="5">IF(B19="","","独立行政法人国立病院機構
南和歌山医療センター　院長　中村　善也
和歌山県田辺市たきない町27番1号")</f>
        <v>独立行政法人国立病院機構
南和歌山医療センター　院長　中村　善也
和歌山県田辺市たきない町27番1号</v>
      </c>
      <c r="D19" s="17">
        <f>_xlfn.IFNA(VLOOKUP($A19,[1]調達手続一括登録データ!$BZ$6:$CI$1528,5,0),"")</f>
        <v>44104</v>
      </c>
      <c r="E19" s="7" t="str">
        <f>_xlfn.IFNA(VLOOKUP($A19,[1]調達手続一括登録データ!$BZ$6:$CI$1528,6,0),"")</f>
        <v>(株)大黒</v>
      </c>
      <c r="F19" s="19" t="str">
        <f>_xlfn.IFNA(VLOOKUP($A19,[1]調達手続一括登録データ!$BZ$6:$CI$1528,9,0),"")</f>
        <v>診療業務に影響を及ぼすため、早急に契約する必要があった</v>
      </c>
      <c r="G19" s="21" t="s">
        <v>15</v>
      </c>
      <c r="H19" s="23">
        <f>_xlfn.IFNA(VLOOKUP($A19,[1]調達手続一括登録データ!$BZ$6:$CI$1528,10,0),"")</f>
        <v>2052710</v>
      </c>
      <c r="I19" s="10" t="s">
        <v>15</v>
      </c>
      <c r="J19" s="10" t="s">
        <v>15</v>
      </c>
      <c r="K19" s="10" t="s">
        <v>15</v>
      </c>
      <c r="L19" s="10" t="s">
        <v>15</v>
      </c>
      <c r="M19" s="10" t="s">
        <v>15</v>
      </c>
      <c r="N19" s="10"/>
    </row>
    <row r="20" spans="1:14" ht="30" customHeight="1" x14ac:dyDescent="0.15">
      <c r="A20" s="12"/>
      <c r="B20" s="14"/>
      <c r="C20" s="16"/>
      <c r="D20" s="18"/>
      <c r="E20" s="8" t="str">
        <f>_xlfn.IFNA(VLOOKUP($A19,[1]調達手続一括登録データ!$BZ$6:$CI$1528,7,0),"")</f>
        <v>和歌山市手平3丁目8番43号</v>
      </c>
      <c r="F20" s="20"/>
      <c r="G20" s="22"/>
      <c r="H20" s="24"/>
      <c r="I20" s="11"/>
      <c r="J20" s="11"/>
      <c r="K20" s="11"/>
      <c r="L20" s="11"/>
      <c r="M20" s="11"/>
      <c r="N20" s="11"/>
    </row>
    <row r="21" spans="1:14" ht="30" customHeight="1" x14ac:dyDescent="0.15">
      <c r="A21" s="12">
        <v>9</v>
      </c>
      <c r="B21" s="13" t="str">
        <f>_xlfn.IFNA(VLOOKUP($A21,[1]調達手続一括登録データ!$BZ$6:$CI$1528,4,0),"")</f>
        <v>アンギオ装置　側面アーム電源ユニット交換</v>
      </c>
      <c r="C21" s="31" t="str">
        <f t="shared" ref="C21" si="6">IF(B21="","","独立行政法人国立病院機構
南和歌山医療センター　院長　中村　善也
和歌山県田辺市たきない町27番1号")</f>
        <v>独立行政法人国立病院機構
南和歌山医療センター　院長　中村　善也
和歌山県田辺市たきない町27番1号</v>
      </c>
      <c r="D21" s="17">
        <f>_xlfn.IFNA(VLOOKUP($A21,[1]調達手続一括登録データ!$BZ$6:$CI$1528,5,0),"")</f>
        <v>44119</v>
      </c>
      <c r="E21" s="7" t="str">
        <f>_xlfn.IFNA(VLOOKUP($A21,[1]調達手続一括登録データ!$BZ$6:$CI$1528,6,0),"")</f>
        <v>(株)大黒</v>
      </c>
      <c r="F21" s="19" t="str">
        <f>_xlfn.IFNA(VLOOKUP($A21,[1]調達手続一括登録データ!$BZ$6:$CI$1528,9,0),"")</f>
        <v>診療業務に影響を及ぼすため、早急に契約する必要があった</v>
      </c>
      <c r="G21" s="21" t="s">
        <v>15</v>
      </c>
      <c r="H21" s="23">
        <f>_xlfn.IFNA(VLOOKUP($A21,[1]調達手続一括登録データ!$BZ$6:$CI$1528,10,0),"")</f>
        <v>2482700</v>
      </c>
      <c r="I21" s="10" t="s">
        <v>15</v>
      </c>
      <c r="J21" s="10" t="s">
        <v>15</v>
      </c>
      <c r="K21" s="10" t="s">
        <v>15</v>
      </c>
      <c r="L21" s="10" t="s">
        <v>15</v>
      </c>
      <c r="M21" s="10" t="s">
        <v>15</v>
      </c>
      <c r="N21" s="10"/>
    </row>
    <row r="22" spans="1:14" ht="30" customHeight="1" x14ac:dyDescent="0.15">
      <c r="A22" s="12"/>
      <c r="B22" s="14"/>
      <c r="C22" s="16"/>
      <c r="D22" s="18"/>
      <c r="E22" s="8" t="str">
        <f>_xlfn.IFNA(VLOOKUP($A21,[1]調達手続一括登録データ!$BZ$6:$CI$1528,7,0),"")</f>
        <v>和歌山市手平3丁目8番43号</v>
      </c>
      <c r="F22" s="20"/>
      <c r="G22" s="22"/>
      <c r="H22" s="24"/>
      <c r="I22" s="11"/>
      <c r="J22" s="11"/>
      <c r="K22" s="11"/>
      <c r="L22" s="11"/>
      <c r="M22" s="11"/>
      <c r="N22" s="11"/>
    </row>
    <row r="23" spans="1:14" ht="30" customHeight="1" x14ac:dyDescent="0.15">
      <c r="A23" s="12">
        <v>10</v>
      </c>
      <c r="B23" s="34"/>
      <c r="C23" s="15"/>
      <c r="D23" s="35"/>
      <c r="E23" s="9"/>
      <c r="F23" s="36"/>
      <c r="G23" s="21"/>
      <c r="H23" s="37"/>
      <c r="I23" s="10"/>
      <c r="J23" s="10"/>
      <c r="K23" s="10"/>
      <c r="L23" s="10"/>
      <c r="M23" s="10"/>
      <c r="N23" s="10"/>
    </row>
    <row r="24" spans="1:14" ht="30" customHeight="1" x14ac:dyDescent="0.15">
      <c r="A24" s="12"/>
      <c r="B24" s="14"/>
      <c r="C24" s="16"/>
      <c r="D24" s="18"/>
      <c r="E24" s="8"/>
      <c r="F24" s="20"/>
      <c r="G24" s="22"/>
      <c r="H24" s="24"/>
      <c r="I24" s="11"/>
      <c r="J24" s="11"/>
      <c r="K24" s="11"/>
      <c r="L24" s="11"/>
      <c r="M24" s="11"/>
      <c r="N24" s="11"/>
    </row>
    <row r="25" spans="1:14" ht="30" customHeight="1" x14ac:dyDescent="0.15">
      <c r="A25" s="12">
        <v>11</v>
      </c>
      <c r="B25" s="34"/>
      <c r="C25" s="15"/>
      <c r="D25" s="35"/>
      <c r="E25" s="9"/>
      <c r="F25" s="36"/>
      <c r="G25" s="21"/>
      <c r="H25" s="37"/>
      <c r="I25" s="10"/>
      <c r="J25" s="10"/>
      <c r="K25" s="10"/>
      <c r="L25" s="10"/>
      <c r="M25" s="10"/>
      <c r="N25" s="10"/>
    </row>
    <row r="26" spans="1:14" ht="30" customHeight="1" x14ac:dyDescent="0.15">
      <c r="A26" s="12"/>
      <c r="B26" s="14"/>
      <c r="C26" s="16"/>
      <c r="D26" s="18"/>
      <c r="E26" s="8"/>
      <c r="F26" s="20"/>
      <c r="G26" s="22"/>
      <c r="H26" s="24"/>
      <c r="I26" s="11"/>
      <c r="J26" s="11"/>
      <c r="K26" s="11"/>
      <c r="L26" s="11"/>
      <c r="M26" s="11"/>
      <c r="N26" s="11"/>
    </row>
    <row r="27" spans="1:14" ht="30" customHeight="1" x14ac:dyDescent="0.15">
      <c r="A27" s="12">
        <v>12</v>
      </c>
      <c r="B27" s="34"/>
      <c r="C27" s="15"/>
      <c r="D27" s="35"/>
      <c r="E27" s="9"/>
      <c r="F27" s="36"/>
      <c r="G27" s="21"/>
      <c r="H27" s="37"/>
      <c r="I27" s="10"/>
      <c r="J27" s="10"/>
      <c r="K27" s="10"/>
      <c r="L27" s="10"/>
      <c r="M27" s="10"/>
      <c r="N27" s="10"/>
    </row>
    <row r="28" spans="1:14" ht="30" customHeight="1" x14ac:dyDescent="0.15">
      <c r="A28" s="12"/>
      <c r="B28" s="14"/>
      <c r="C28" s="16"/>
      <c r="D28" s="18"/>
      <c r="E28" s="8"/>
      <c r="F28" s="20"/>
      <c r="G28" s="22"/>
      <c r="H28" s="24"/>
      <c r="I28" s="11"/>
      <c r="J28" s="11"/>
      <c r="K28" s="11"/>
      <c r="L28" s="11"/>
      <c r="M28" s="11"/>
      <c r="N28" s="11"/>
    </row>
    <row r="29" spans="1:14" ht="30" customHeight="1" x14ac:dyDescent="0.15">
      <c r="A29" s="12">
        <v>13</v>
      </c>
      <c r="B29" s="34"/>
      <c r="C29" s="15"/>
      <c r="D29" s="35"/>
      <c r="E29" s="9"/>
      <c r="F29" s="36"/>
      <c r="G29" s="21"/>
      <c r="H29" s="37"/>
      <c r="I29" s="10"/>
      <c r="J29" s="10"/>
      <c r="K29" s="10"/>
      <c r="L29" s="10"/>
      <c r="M29" s="10"/>
      <c r="N29" s="10"/>
    </row>
    <row r="30" spans="1:14" ht="30" customHeight="1" x14ac:dyDescent="0.15">
      <c r="A30" s="12"/>
      <c r="B30" s="14"/>
      <c r="C30" s="16"/>
      <c r="D30" s="18"/>
      <c r="E30" s="8"/>
      <c r="F30" s="20"/>
      <c r="G30" s="22"/>
      <c r="H30" s="24"/>
      <c r="I30" s="11"/>
      <c r="J30" s="11"/>
      <c r="K30" s="11"/>
      <c r="L30" s="11"/>
      <c r="M30" s="11"/>
      <c r="N30" s="11"/>
    </row>
    <row r="31" spans="1:14" ht="30" customHeight="1" x14ac:dyDescent="0.15">
      <c r="A31" s="12">
        <v>14</v>
      </c>
      <c r="B31" s="34"/>
      <c r="C31" s="15"/>
      <c r="D31" s="35"/>
      <c r="E31" s="9"/>
      <c r="F31" s="36"/>
      <c r="G31" s="21"/>
      <c r="H31" s="37"/>
      <c r="I31" s="10"/>
      <c r="J31" s="10"/>
      <c r="K31" s="10"/>
      <c r="L31" s="10"/>
      <c r="M31" s="10"/>
      <c r="N31" s="10"/>
    </row>
    <row r="32" spans="1:14" ht="30" customHeight="1" x14ac:dyDescent="0.15">
      <c r="A32" s="12"/>
      <c r="B32" s="14"/>
      <c r="C32" s="16"/>
      <c r="D32" s="18"/>
      <c r="E32" s="8"/>
      <c r="F32" s="20"/>
      <c r="G32" s="22"/>
      <c r="H32" s="24"/>
      <c r="I32" s="11"/>
      <c r="J32" s="11"/>
      <c r="K32" s="11"/>
      <c r="L32" s="11"/>
      <c r="M32" s="11"/>
      <c r="N32" s="11"/>
    </row>
    <row r="33" spans="1:14" ht="30" customHeight="1" x14ac:dyDescent="0.15">
      <c r="A33" s="12">
        <v>15</v>
      </c>
      <c r="B33" s="34"/>
      <c r="C33" s="15"/>
      <c r="D33" s="35"/>
      <c r="E33" s="9"/>
      <c r="F33" s="36"/>
      <c r="G33" s="21"/>
      <c r="H33" s="37"/>
      <c r="I33" s="10"/>
      <c r="J33" s="10"/>
      <c r="K33" s="10"/>
      <c r="L33" s="10"/>
      <c r="M33" s="10"/>
      <c r="N33" s="10"/>
    </row>
    <row r="34" spans="1:14" ht="30" customHeight="1" x14ac:dyDescent="0.15">
      <c r="A34" s="12"/>
      <c r="B34" s="14"/>
      <c r="C34" s="16"/>
      <c r="D34" s="18"/>
      <c r="E34" s="8"/>
      <c r="F34" s="20"/>
      <c r="G34" s="22"/>
      <c r="H34" s="24"/>
      <c r="I34" s="11"/>
      <c r="J34" s="11"/>
      <c r="K34" s="11"/>
      <c r="L34" s="11"/>
      <c r="M34" s="11"/>
      <c r="N34" s="11"/>
    </row>
    <row r="35" spans="1:14" ht="30" customHeight="1" x14ac:dyDescent="0.15">
      <c r="A35" s="12">
        <v>16</v>
      </c>
      <c r="B35" s="34"/>
      <c r="C35" s="15"/>
      <c r="D35" s="35"/>
      <c r="E35" s="9"/>
      <c r="F35" s="36"/>
      <c r="G35" s="21"/>
      <c r="H35" s="37"/>
      <c r="I35" s="10"/>
      <c r="J35" s="10"/>
      <c r="K35" s="10"/>
      <c r="L35" s="10"/>
      <c r="M35" s="10"/>
      <c r="N35" s="10"/>
    </row>
    <row r="36" spans="1:14" ht="30" customHeight="1" x14ac:dyDescent="0.15">
      <c r="A36" s="12"/>
      <c r="B36" s="14"/>
      <c r="C36" s="16"/>
      <c r="D36" s="18"/>
      <c r="E36" s="8"/>
      <c r="F36" s="20"/>
      <c r="G36" s="22"/>
      <c r="H36" s="24"/>
      <c r="I36" s="11"/>
      <c r="J36" s="11"/>
      <c r="K36" s="11"/>
      <c r="L36" s="11"/>
      <c r="M36" s="11"/>
      <c r="N36" s="11"/>
    </row>
    <row r="37" spans="1:14" ht="30" customHeight="1" x14ac:dyDescent="0.15">
      <c r="A37" s="12">
        <v>17</v>
      </c>
      <c r="B37" s="34"/>
      <c r="C37" s="15"/>
      <c r="D37" s="35"/>
      <c r="E37" s="9"/>
      <c r="F37" s="36"/>
      <c r="G37" s="21"/>
      <c r="H37" s="37"/>
      <c r="I37" s="10"/>
      <c r="J37" s="10"/>
      <c r="K37" s="10"/>
      <c r="L37" s="10"/>
      <c r="M37" s="10"/>
      <c r="N37" s="10"/>
    </row>
    <row r="38" spans="1:14" ht="30" customHeight="1" x14ac:dyDescent="0.15">
      <c r="A38" s="12"/>
      <c r="B38" s="14"/>
      <c r="C38" s="16"/>
      <c r="D38" s="18"/>
      <c r="E38" s="8"/>
      <c r="F38" s="20"/>
      <c r="G38" s="22"/>
      <c r="H38" s="24"/>
      <c r="I38" s="11"/>
      <c r="J38" s="11"/>
      <c r="K38" s="11"/>
      <c r="L38" s="11"/>
      <c r="M38" s="11"/>
      <c r="N38" s="11"/>
    </row>
    <row r="39" spans="1:14" ht="30" customHeight="1" x14ac:dyDescent="0.15">
      <c r="A39" s="12">
        <v>18</v>
      </c>
      <c r="B39" s="34"/>
      <c r="C39" s="15"/>
      <c r="D39" s="35"/>
      <c r="E39" s="9"/>
      <c r="F39" s="36"/>
      <c r="G39" s="21"/>
      <c r="H39" s="37"/>
      <c r="I39" s="10"/>
      <c r="J39" s="10"/>
      <c r="K39" s="10"/>
      <c r="L39" s="10"/>
      <c r="M39" s="10"/>
      <c r="N39" s="10"/>
    </row>
    <row r="40" spans="1:14" ht="30" customHeight="1" x14ac:dyDescent="0.15">
      <c r="A40" s="12"/>
      <c r="B40" s="14"/>
      <c r="C40" s="16"/>
      <c r="D40" s="18"/>
      <c r="E40" s="8"/>
      <c r="F40" s="20"/>
      <c r="G40" s="22"/>
      <c r="H40" s="24"/>
      <c r="I40" s="11"/>
      <c r="J40" s="11"/>
      <c r="K40" s="11"/>
      <c r="L40" s="11"/>
      <c r="M40" s="11"/>
      <c r="N40" s="11"/>
    </row>
    <row r="41" spans="1:14" ht="30" customHeight="1" x14ac:dyDescent="0.15">
      <c r="A41" s="12">
        <v>19</v>
      </c>
      <c r="B41" s="34"/>
      <c r="C41" s="15"/>
      <c r="D41" s="35"/>
      <c r="E41" s="9"/>
      <c r="F41" s="36"/>
      <c r="G41" s="21"/>
      <c r="H41" s="37"/>
      <c r="I41" s="10"/>
      <c r="J41" s="10"/>
      <c r="K41" s="10"/>
      <c r="L41" s="10"/>
      <c r="M41" s="10"/>
      <c r="N41" s="10"/>
    </row>
    <row r="42" spans="1:14" ht="30" customHeight="1" x14ac:dyDescent="0.15">
      <c r="A42" s="12"/>
      <c r="B42" s="14"/>
      <c r="C42" s="16"/>
      <c r="D42" s="18"/>
      <c r="E42" s="8"/>
      <c r="F42" s="20"/>
      <c r="G42" s="22"/>
      <c r="H42" s="24"/>
      <c r="I42" s="11"/>
      <c r="J42" s="11"/>
      <c r="K42" s="11"/>
      <c r="L42" s="11"/>
      <c r="M42" s="11"/>
      <c r="N42" s="11"/>
    </row>
    <row r="43" spans="1:14" ht="30" customHeight="1" x14ac:dyDescent="0.15">
      <c r="A43" s="12">
        <v>20</v>
      </c>
      <c r="B43" s="34"/>
      <c r="C43" s="15"/>
      <c r="D43" s="35"/>
      <c r="E43" s="9"/>
      <c r="F43" s="36"/>
      <c r="G43" s="21"/>
      <c r="H43" s="37"/>
      <c r="I43" s="10"/>
      <c r="J43" s="10"/>
      <c r="K43" s="10"/>
      <c r="L43" s="10"/>
      <c r="M43" s="10"/>
      <c r="N43" s="10"/>
    </row>
    <row r="44" spans="1:14" ht="30" customHeight="1" x14ac:dyDescent="0.15">
      <c r="A44" s="12"/>
      <c r="B44" s="14"/>
      <c r="C44" s="16"/>
      <c r="D44" s="18"/>
      <c r="E44" s="8"/>
      <c r="F44" s="20"/>
      <c r="G44" s="22"/>
      <c r="H44" s="24"/>
      <c r="I44" s="11"/>
      <c r="J44" s="11"/>
      <c r="K44" s="11"/>
      <c r="L44" s="11"/>
      <c r="M44" s="11"/>
      <c r="N44" s="11"/>
    </row>
    <row r="45" spans="1:14" ht="30" customHeight="1" x14ac:dyDescent="0.15">
      <c r="A45" s="12">
        <v>21</v>
      </c>
      <c r="B45" s="34"/>
      <c r="C45" s="15"/>
      <c r="D45" s="35"/>
      <c r="E45" s="9"/>
      <c r="F45" s="36"/>
      <c r="G45" s="21"/>
      <c r="H45" s="37"/>
      <c r="I45" s="10"/>
      <c r="J45" s="10"/>
      <c r="K45" s="10"/>
      <c r="L45" s="10"/>
      <c r="M45" s="10"/>
      <c r="N45" s="10"/>
    </row>
    <row r="46" spans="1:14" ht="30" customHeight="1" x14ac:dyDescent="0.15">
      <c r="A46" s="12"/>
      <c r="B46" s="14"/>
      <c r="C46" s="16"/>
      <c r="D46" s="18"/>
      <c r="E46" s="8"/>
      <c r="F46" s="20"/>
      <c r="G46" s="22"/>
      <c r="H46" s="24"/>
      <c r="I46" s="11"/>
      <c r="J46" s="11"/>
      <c r="K46" s="11"/>
      <c r="L46" s="11"/>
      <c r="M46" s="11"/>
      <c r="N46" s="11"/>
    </row>
    <row r="47" spans="1:14" ht="30" customHeight="1" x14ac:dyDescent="0.15">
      <c r="A47" s="12">
        <v>22</v>
      </c>
      <c r="B47" s="34"/>
      <c r="C47" s="15"/>
      <c r="D47" s="35"/>
      <c r="E47" s="9"/>
      <c r="F47" s="36"/>
      <c r="G47" s="21"/>
      <c r="H47" s="37"/>
      <c r="I47" s="10"/>
      <c r="J47" s="10"/>
      <c r="K47" s="10"/>
      <c r="L47" s="10"/>
      <c r="M47" s="10"/>
      <c r="N47" s="10"/>
    </row>
    <row r="48" spans="1:14" ht="30" customHeight="1" x14ac:dyDescent="0.15">
      <c r="A48" s="12"/>
      <c r="B48" s="14"/>
      <c r="C48" s="16"/>
      <c r="D48" s="18"/>
      <c r="E48" s="8"/>
      <c r="F48" s="20"/>
      <c r="G48" s="22"/>
      <c r="H48" s="24"/>
      <c r="I48" s="11"/>
      <c r="J48" s="11"/>
      <c r="K48" s="11"/>
      <c r="L48" s="11"/>
      <c r="M48" s="11"/>
      <c r="N48" s="11"/>
    </row>
    <row r="49" spans="1:14" ht="30" customHeight="1" x14ac:dyDescent="0.15">
      <c r="A49" s="12">
        <v>23</v>
      </c>
      <c r="B49" s="34"/>
      <c r="C49" s="15"/>
      <c r="D49" s="35"/>
      <c r="E49" s="9"/>
      <c r="F49" s="36"/>
      <c r="G49" s="21"/>
      <c r="H49" s="37"/>
      <c r="I49" s="10"/>
      <c r="J49" s="10"/>
      <c r="K49" s="10"/>
      <c r="L49" s="10"/>
      <c r="M49" s="10"/>
      <c r="N49" s="10"/>
    </row>
    <row r="50" spans="1:14" ht="30" customHeight="1" x14ac:dyDescent="0.15">
      <c r="A50" s="12"/>
      <c r="B50" s="14"/>
      <c r="C50" s="16"/>
      <c r="D50" s="18"/>
      <c r="E50" s="8"/>
      <c r="F50" s="20"/>
      <c r="G50" s="22"/>
      <c r="H50" s="24"/>
      <c r="I50" s="11"/>
      <c r="J50" s="11"/>
      <c r="K50" s="11"/>
      <c r="L50" s="11"/>
      <c r="M50" s="11"/>
      <c r="N50" s="11"/>
    </row>
    <row r="51" spans="1:14" ht="30" customHeight="1" x14ac:dyDescent="0.15">
      <c r="A51" s="12">
        <v>24</v>
      </c>
      <c r="B51" s="34"/>
      <c r="C51" s="15"/>
      <c r="D51" s="35"/>
      <c r="E51" s="9"/>
      <c r="F51" s="36"/>
      <c r="G51" s="21"/>
      <c r="H51" s="37"/>
      <c r="I51" s="10"/>
      <c r="J51" s="10"/>
      <c r="K51" s="10"/>
      <c r="L51" s="10"/>
      <c r="M51" s="10"/>
      <c r="N51" s="10"/>
    </row>
    <row r="52" spans="1:14" ht="30" customHeight="1" x14ac:dyDescent="0.15">
      <c r="A52" s="12"/>
      <c r="B52" s="14"/>
      <c r="C52" s="16"/>
      <c r="D52" s="18"/>
      <c r="E52" s="8"/>
      <c r="F52" s="20"/>
      <c r="G52" s="22"/>
      <c r="H52" s="24"/>
      <c r="I52" s="11"/>
      <c r="J52" s="11"/>
      <c r="K52" s="11"/>
      <c r="L52" s="11"/>
      <c r="M52" s="11"/>
      <c r="N52" s="11"/>
    </row>
    <row r="53" spans="1:14" ht="30" customHeight="1" x14ac:dyDescent="0.15">
      <c r="A53" s="12">
        <v>25</v>
      </c>
      <c r="B53" s="34" t="s">
        <v>20</v>
      </c>
      <c r="C53" s="15" t="str">
        <f>IF(B53="","","独立行政法人国立病院機構
南和歌山医療センター　院長　中井　國雄
和歌山県田辺市たきない町27番1号")</f>
        <v/>
      </c>
      <c r="D53" s="35" t="s">
        <v>20</v>
      </c>
      <c r="E53" s="9" t="s">
        <v>20</v>
      </c>
      <c r="F53" s="36" t="s">
        <v>20</v>
      </c>
      <c r="G53" s="21" t="s">
        <v>15</v>
      </c>
      <c r="H53" s="37" t="s">
        <v>20</v>
      </c>
      <c r="I53" s="10" t="s">
        <v>15</v>
      </c>
      <c r="J53" s="10" t="s">
        <v>15</v>
      </c>
      <c r="K53" s="10" t="s">
        <v>15</v>
      </c>
      <c r="L53" s="10" t="s">
        <v>15</v>
      </c>
      <c r="M53" s="10" t="s">
        <v>15</v>
      </c>
      <c r="N53" s="10"/>
    </row>
    <row r="54" spans="1:14" ht="30" customHeight="1" x14ac:dyDescent="0.15">
      <c r="A54" s="12"/>
      <c r="B54" s="14"/>
      <c r="C54" s="16"/>
      <c r="D54" s="18"/>
      <c r="E54" s="8" t="s">
        <v>20</v>
      </c>
      <c r="F54" s="20"/>
      <c r="G54" s="22"/>
      <c r="H54" s="24"/>
      <c r="I54" s="11"/>
      <c r="J54" s="11"/>
      <c r="K54" s="11"/>
      <c r="L54" s="11"/>
      <c r="M54" s="11"/>
      <c r="N54" s="11"/>
    </row>
    <row r="55" spans="1:14" ht="30" customHeight="1" x14ac:dyDescent="0.15">
      <c r="A55" s="12">
        <v>26</v>
      </c>
      <c r="B55" s="34" t="s">
        <v>20</v>
      </c>
      <c r="C55" s="15" t="str">
        <f>IF(B55="","","独立行政法人国立病院機構
南和歌山医療センター　院長　中井　國雄
和歌山県田辺市たきない町27番1号")</f>
        <v/>
      </c>
      <c r="D55" s="35" t="s">
        <v>20</v>
      </c>
      <c r="E55" s="9" t="s">
        <v>20</v>
      </c>
      <c r="F55" s="36" t="s">
        <v>20</v>
      </c>
      <c r="G55" s="21" t="s">
        <v>15</v>
      </c>
      <c r="H55" s="37" t="s">
        <v>20</v>
      </c>
      <c r="I55" s="10" t="s">
        <v>15</v>
      </c>
      <c r="J55" s="10" t="s">
        <v>15</v>
      </c>
      <c r="K55" s="10" t="s">
        <v>15</v>
      </c>
      <c r="L55" s="10" t="s">
        <v>15</v>
      </c>
      <c r="M55" s="10" t="s">
        <v>15</v>
      </c>
      <c r="N55" s="10"/>
    </row>
    <row r="56" spans="1:14" ht="30" customHeight="1" x14ac:dyDescent="0.15">
      <c r="A56" s="12"/>
      <c r="B56" s="14"/>
      <c r="C56" s="16"/>
      <c r="D56" s="18"/>
      <c r="E56" s="8" t="s">
        <v>20</v>
      </c>
      <c r="F56" s="20"/>
      <c r="G56" s="22"/>
      <c r="H56" s="24"/>
      <c r="I56" s="11"/>
      <c r="J56" s="11"/>
      <c r="K56" s="11"/>
      <c r="L56" s="11"/>
      <c r="M56" s="11"/>
      <c r="N56" s="11"/>
    </row>
    <row r="57" spans="1:14" ht="30" customHeight="1" x14ac:dyDescent="0.15">
      <c r="A57" s="12">
        <v>27</v>
      </c>
      <c r="B57" s="34" t="s">
        <v>20</v>
      </c>
      <c r="C57" s="15" t="str">
        <f>IF(B57="","","独立行政法人国立病院機構
南和歌山医療センター　院長　中井　國雄
和歌山県田辺市たきない町27番1号")</f>
        <v/>
      </c>
      <c r="D57" s="35" t="s">
        <v>20</v>
      </c>
      <c r="E57" s="9" t="s">
        <v>20</v>
      </c>
      <c r="F57" s="36" t="s">
        <v>20</v>
      </c>
      <c r="G57" s="21" t="s">
        <v>15</v>
      </c>
      <c r="H57" s="37" t="s">
        <v>20</v>
      </c>
      <c r="I57" s="10" t="s">
        <v>15</v>
      </c>
      <c r="J57" s="10" t="s">
        <v>15</v>
      </c>
      <c r="K57" s="10" t="s">
        <v>15</v>
      </c>
      <c r="L57" s="10" t="s">
        <v>15</v>
      </c>
      <c r="M57" s="10" t="s">
        <v>15</v>
      </c>
      <c r="N57" s="10"/>
    </row>
    <row r="58" spans="1:14" ht="30" customHeight="1" x14ac:dyDescent="0.15">
      <c r="A58" s="12"/>
      <c r="B58" s="14"/>
      <c r="C58" s="16"/>
      <c r="D58" s="18"/>
      <c r="E58" s="8" t="s">
        <v>20</v>
      </c>
      <c r="F58" s="20"/>
      <c r="G58" s="22"/>
      <c r="H58" s="24"/>
      <c r="I58" s="11"/>
      <c r="J58" s="11"/>
      <c r="K58" s="11"/>
      <c r="L58" s="11"/>
      <c r="M58" s="11"/>
      <c r="N58" s="11"/>
    </row>
    <row r="59" spans="1:14" ht="30" customHeight="1" x14ac:dyDescent="0.15">
      <c r="A59" s="12">
        <v>28</v>
      </c>
      <c r="B59" s="34" t="s">
        <v>20</v>
      </c>
      <c r="C59" s="15" t="str">
        <f>IF(B59="","","独立行政法人国立病院機構
南和歌山医療センター　院長　中井　國雄
和歌山県田辺市たきない町27番1号")</f>
        <v/>
      </c>
      <c r="D59" s="35" t="s">
        <v>20</v>
      </c>
      <c r="E59" s="9" t="s">
        <v>20</v>
      </c>
      <c r="F59" s="36" t="s">
        <v>20</v>
      </c>
      <c r="G59" s="21" t="s">
        <v>15</v>
      </c>
      <c r="H59" s="37" t="s">
        <v>20</v>
      </c>
      <c r="I59" s="10" t="s">
        <v>15</v>
      </c>
      <c r="J59" s="10" t="s">
        <v>15</v>
      </c>
      <c r="K59" s="10" t="s">
        <v>15</v>
      </c>
      <c r="L59" s="10" t="s">
        <v>15</v>
      </c>
      <c r="M59" s="10" t="s">
        <v>15</v>
      </c>
      <c r="N59" s="10"/>
    </row>
    <row r="60" spans="1:14" ht="30" customHeight="1" x14ac:dyDescent="0.15">
      <c r="A60" s="12"/>
      <c r="B60" s="14"/>
      <c r="C60" s="16"/>
      <c r="D60" s="18"/>
      <c r="E60" s="8" t="s">
        <v>20</v>
      </c>
      <c r="F60" s="20"/>
      <c r="G60" s="22"/>
      <c r="H60" s="24"/>
      <c r="I60" s="11"/>
      <c r="J60" s="11"/>
      <c r="K60" s="11"/>
      <c r="L60" s="11"/>
      <c r="M60" s="11"/>
      <c r="N60" s="11"/>
    </row>
    <row r="61" spans="1:14" ht="30" customHeight="1" x14ac:dyDescent="0.15">
      <c r="A61" s="12">
        <v>29</v>
      </c>
      <c r="B61" s="34" t="s">
        <v>20</v>
      </c>
      <c r="C61" s="15" t="str">
        <f>IF(B61="","","独立行政法人国立病院機構
南和歌山医療センター　院長　中井　國雄
和歌山県田辺市たきない町27番1号")</f>
        <v/>
      </c>
      <c r="D61" s="35" t="s">
        <v>20</v>
      </c>
      <c r="E61" s="9" t="s">
        <v>20</v>
      </c>
      <c r="F61" s="36" t="s">
        <v>20</v>
      </c>
      <c r="G61" s="21" t="s">
        <v>15</v>
      </c>
      <c r="H61" s="37" t="s">
        <v>20</v>
      </c>
      <c r="I61" s="10" t="s">
        <v>15</v>
      </c>
      <c r="J61" s="10" t="s">
        <v>15</v>
      </c>
      <c r="K61" s="10" t="s">
        <v>15</v>
      </c>
      <c r="L61" s="10" t="s">
        <v>15</v>
      </c>
      <c r="M61" s="10" t="s">
        <v>15</v>
      </c>
      <c r="N61" s="10"/>
    </row>
    <row r="62" spans="1:14" ht="30" customHeight="1" x14ac:dyDescent="0.15">
      <c r="A62" s="12"/>
      <c r="B62" s="14"/>
      <c r="C62" s="16"/>
      <c r="D62" s="18"/>
      <c r="E62" s="8" t="s">
        <v>20</v>
      </c>
      <c r="F62" s="20"/>
      <c r="G62" s="22"/>
      <c r="H62" s="24"/>
      <c r="I62" s="11"/>
      <c r="J62" s="11"/>
      <c r="K62" s="11"/>
      <c r="L62" s="11"/>
      <c r="M62" s="11"/>
      <c r="N62" s="11"/>
    </row>
    <row r="63" spans="1:14" ht="30" customHeight="1" x14ac:dyDescent="0.15">
      <c r="A63" s="12">
        <v>30</v>
      </c>
      <c r="B63" s="34" t="s">
        <v>20</v>
      </c>
      <c r="C63" s="15" t="str">
        <f>IF(B63="","","独立行政法人国立病院機構
南和歌山医療センター　院長　中井　國雄
和歌山県田辺市たきない町27番1号")</f>
        <v/>
      </c>
      <c r="D63" s="35" t="s">
        <v>20</v>
      </c>
      <c r="E63" s="9" t="s">
        <v>20</v>
      </c>
      <c r="F63" s="36" t="s">
        <v>20</v>
      </c>
      <c r="G63" s="21" t="s">
        <v>15</v>
      </c>
      <c r="H63" s="37" t="s">
        <v>20</v>
      </c>
      <c r="I63" s="10" t="s">
        <v>15</v>
      </c>
      <c r="J63" s="10" t="s">
        <v>15</v>
      </c>
      <c r="K63" s="10" t="s">
        <v>15</v>
      </c>
      <c r="L63" s="10" t="s">
        <v>15</v>
      </c>
      <c r="M63" s="10" t="s">
        <v>15</v>
      </c>
      <c r="N63" s="10"/>
    </row>
    <row r="64" spans="1:14" ht="30" customHeight="1" x14ac:dyDescent="0.15">
      <c r="A64" s="12"/>
      <c r="B64" s="14"/>
      <c r="C64" s="16"/>
      <c r="D64" s="18"/>
      <c r="E64" s="8" t="s">
        <v>20</v>
      </c>
      <c r="F64" s="20"/>
      <c r="G64" s="22"/>
      <c r="H64" s="24"/>
      <c r="I64" s="11"/>
      <c r="J64" s="11"/>
      <c r="K64" s="11"/>
      <c r="L64" s="11"/>
      <c r="M64" s="11"/>
      <c r="N64" s="11"/>
    </row>
    <row r="65" spans="1:14" ht="30" customHeight="1" x14ac:dyDescent="0.15">
      <c r="A65" s="12">
        <v>31</v>
      </c>
      <c r="B65" s="34" t="s">
        <v>20</v>
      </c>
      <c r="C65" s="15" t="str">
        <f>IF(B65="","","独立行政法人国立病院機構
南和歌山医療センター　院長　中井　國雄
和歌山県田辺市たきない町27番1号")</f>
        <v/>
      </c>
      <c r="D65" s="35" t="s">
        <v>20</v>
      </c>
      <c r="E65" s="9" t="s">
        <v>20</v>
      </c>
      <c r="F65" s="36" t="s">
        <v>20</v>
      </c>
      <c r="G65" s="21" t="s">
        <v>15</v>
      </c>
      <c r="H65" s="37" t="s">
        <v>20</v>
      </c>
      <c r="I65" s="10" t="s">
        <v>15</v>
      </c>
      <c r="J65" s="10" t="s">
        <v>15</v>
      </c>
      <c r="K65" s="10" t="s">
        <v>15</v>
      </c>
      <c r="L65" s="10" t="s">
        <v>15</v>
      </c>
      <c r="M65" s="10" t="s">
        <v>15</v>
      </c>
      <c r="N65" s="10"/>
    </row>
    <row r="66" spans="1:14" ht="30" customHeight="1" x14ac:dyDescent="0.15">
      <c r="A66" s="12"/>
      <c r="B66" s="14"/>
      <c r="C66" s="16"/>
      <c r="D66" s="18"/>
      <c r="E66" s="8" t="s">
        <v>20</v>
      </c>
      <c r="F66" s="20"/>
      <c r="G66" s="22"/>
      <c r="H66" s="24"/>
      <c r="I66" s="11"/>
      <c r="J66" s="11"/>
      <c r="K66" s="11"/>
      <c r="L66" s="11"/>
      <c r="M66" s="11"/>
      <c r="N66" s="11"/>
    </row>
    <row r="67" spans="1:14" ht="30" customHeight="1" x14ac:dyDescent="0.15">
      <c r="A67" s="12">
        <v>32</v>
      </c>
      <c r="B67" s="34" t="s">
        <v>20</v>
      </c>
      <c r="C67" s="15" t="s">
        <v>20</v>
      </c>
      <c r="D67" s="35" t="s">
        <v>20</v>
      </c>
      <c r="E67" s="9" t="s">
        <v>20</v>
      </c>
      <c r="F67" s="36" t="s">
        <v>20</v>
      </c>
      <c r="G67" s="21" t="s">
        <v>15</v>
      </c>
      <c r="H67" s="37" t="s">
        <v>20</v>
      </c>
      <c r="I67" s="10" t="s">
        <v>15</v>
      </c>
      <c r="J67" s="10" t="s">
        <v>15</v>
      </c>
      <c r="K67" s="10" t="s">
        <v>15</v>
      </c>
      <c r="L67" s="10" t="s">
        <v>15</v>
      </c>
      <c r="M67" s="10" t="s">
        <v>15</v>
      </c>
      <c r="N67" s="10"/>
    </row>
    <row r="68" spans="1:14" ht="30" customHeight="1" x14ac:dyDescent="0.15">
      <c r="A68" s="12"/>
      <c r="B68" s="14"/>
      <c r="C68" s="16"/>
      <c r="D68" s="18"/>
      <c r="E68" s="8" t="s">
        <v>20</v>
      </c>
      <c r="F68" s="20"/>
      <c r="G68" s="22"/>
      <c r="H68" s="24"/>
      <c r="I68" s="11"/>
      <c r="J68" s="11"/>
      <c r="K68" s="11"/>
      <c r="L68" s="11"/>
      <c r="M68" s="11"/>
      <c r="N68" s="11"/>
    </row>
    <row r="69" spans="1:14" ht="30" customHeight="1" x14ac:dyDescent="0.15">
      <c r="A69" s="12">
        <v>33</v>
      </c>
      <c r="B69" s="34" t="s">
        <v>20</v>
      </c>
      <c r="C69" s="15" t="s">
        <v>20</v>
      </c>
      <c r="D69" s="35" t="s">
        <v>20</v>
      </c>
      <c r="E69" s="9" t="s">
        <v>20</v>
      </c>
      <c r="F69" s="36" t="s">
        <v>20</v>
      </c>
      <c r="G69" s="21" t="s">
        <v>15</v>
      </c>
      <c r="H69" s="37" t="s">
        <v>20</v>
      </c>
      <c r="I69" s="10" t="s">
        <v>15</v>
      </c>
      <c r="J69" s="10" t="s">
        <v>15</v>
      </c>
      <c r="K69" s="10" t="s">
        <v>15</v>
      </c>
      <c r="L69" s="10" t="s">
        <v>15</v>
      </c>
      <c r="M69" s="10" t="s">
        <v>15</v>
      </c>
      <c r="N69" s="10"/>
    </row>
    <row r="70" spans="1:14" ht="30" customHeight="1" x14ac:dyDescent="0.15">
      <c r="A70" s="12"/>
      <c r="B70" s="14"/>
      <c r="C70" s="16"/>
      <c r="D70" s="18"/>
      <c r="E70" s="8" t="s">
        <v>20</v>
      </c>
      <c r="F70" s="20"/>
      <c r="G70" s="22"/>
      <c r="H70" s="24"/>
      <c r="I70" s="11"/>
      <c r="J70" s="11"/>
      <c r="K70" s="11"/>
      <c r="L70" s="11"/>
      <c r="M70" s="11"/>
      <c r="N70" s="11"/>
    </row>
    <row r="71" spans="1:14" ht="30" customHeight="1" x14ac:dyDescent="0.15">
      <c r="A71" s="12">
        <v>34</v>
      </c>
      <c r="B71" s="34" t="s">
        <v>20</v>
      </c>
      <c r="C71" s="15" t="s">
        <v>20</v>
      </c>
      <c r="D71" s="35" t="s">
        <v>20</v>
      </c>
      <c r="E71" s="9" t="s">
        <v>20</v>
      </c>
      <c r="F71" s="36" t="s">
        <v>20</v>
      </c>
      <c r="G71" s="21" t="s">
        <v>15</v>
      </c>
      <c r="H71" s="37" t="s">
        <v>20</v>
      </c>
      <c r="I71" s="10" t="s">
        <v>15</v>
      </c>
      <c r="J71" s="10" t="s">
        <v>15</v>
      </c>
      <c r="K71" s="10" t="s">
        <v>15</v>
      </c>
      <c r="L71" s="10" t="s">
        <v>15</v>
      </c>
      <c r="M71" s="10" t="s">
        <v>15</v>
      </c>
      <c r="N71" s="10"/>
    </row>
    <row r="72" spans="1:14" ht="30" customHeight="1" x14ac:dyDescent="0.15">
      <c r="A72" s="12"/>
      <c r="B72" s="14"/>
      <c r="C72" s="16"/>
      <c r="D72" s="18"/>
      <c r="E72" s="8" t="s">
        <v>20</v>
      </c>
      <c r="F72" s="20"/>
      <c r="G72" s="22"/>
      <c r="H72" s="24"/>
      <c r="I72" s="11"/>
      <c r="J72" s="11"/>
      <c r="K72" s="11"/>
      <c r="L72" s="11"/>
      <c r="M72" s="11"/>
      <c r="N72" s="11"/>
    </row>
    <row r="73" spans="1:14" ht="30" customHeight="1" x14ac:dyDescent="0.15">
      <c r="A73" s="12">
        <v>35</v>
      </c>
      <c r="B73" s="34" t="s">
        <v>20</v>
      </c>
      <c r="C73" s="15" t="s">
        <v>20</v>
      </c>
      <c r="D73" s="35" t="s">
        <v>20</v>
      </c>
      <c r="E73" s="9" t="s">
        <v>20</v>
      </c>
      <c r="F73" s="36" t="s">
        <v>20</v>
      </c>
      <c r="G73" s="21" t="s">
        <v>15</v>
      </c>
      <c r="H73" s="37" t="s">
        <v>20</v>
      </c>
      <c r="I73" s="10" t="s">
        <v>15</v>
      </c>
      <c r="J73" s="10" t="s">
        <v>15</v>
      </c>
      <c r="K73" s="10" t="s">
        <v>15</v>
      </c>
      <c r="L73" s="10" t="s">
        <v>15</v>
      </c>
      <c r="M73" s="10" t="s">
        <v>15</v>
      </c>
      <c r="N73" s="10"/>
    </row>
    <row r="74" spans="1:14" ht="30" customHeight="1" x14ac:dyDescent="0.15">
      <c r="A74" s="12"/>
      <c r="B74" s="14"/>
      <c r="C74" s="16"/>
      <c r="D74" s="18"/>
      <c r="E74" s="8" t="s">
        <v>20</v>
      </c>
      <c r="F74" s="20"/>
      <c r="G74" s="22"/>
      <c r="H74" s="24"/>
      <c r="I74" s="11"/>
      <c r="J74" s="11"/>
      <c r="K74" s="11"/>
      <c r="L74" s="11"/>
      <c r="M74" s="11"/>
      <c r="N74" s="11"/>
    </row>
    <row r="75" spans="1:14" ht="30" customHeight="1" x14ac:dyDescent="0.15">
      <c r="A75" s="12">
        <v>36</v>
      </c>
      <c r="B75" s="34" t="s">
        <v>20</v>
      </c>
      <c r="C75" s="15" t="s">
        <v>20</v>
      </c>
      <c r="D75" s="35" t="s">
        <v>20</v>
      </c>
      <c r="E75" s="9" t="s">
        <v>20</v>
      </c>
      <c r="F75" s="36" t="s">
        <v>20</v>
      </c>
      <c r="G75" s="21" t="s">
        <v>15</v>
      </c>
      <c r="H75" s="37" t="s">
        <v>20</v>
      </c>
      <c r="I75" s="10" t="s">
        <v>15</v>
      </c>
      <c r="J75" s="10" t="s">
        <v>15</v>
      </c>
      <c r="K75" s="10" t="s">
        <v>15</v>
      </c>
      <c r="L75" s="10" t="s">
        <v>15</v>
      </c>
      <c r="M75" s="10" t="s">
        <v>15</v>
      </c>
      <c r="N75" s="10"/>
    </row>
    <row r="76" spans="1:14" ht="30" customHeight="1" x14ac:dyDescent="0.15">
      <c r="A76" s="12"/>
      <c r="B76" s="14"/>
      <c r="C76" s="16"/>
      <c r="D76" s="18"/>
      <c r="E76" s="8" t="s">
        <v>20</v>
      </c>
      <c r="F76" s="20"/>
      <c r="G76" s="22"/>
      <c r="H76" s="24"/>
      <c r="I76" s="11"/>
      <c r="J76" s="11"/>
      <c r="K76" s="11"/>
      <c r="L76" s="11"/>
      <c r="M76" s="11"/>
      <c r="N76" s="11"/>
    </row>
    <row r="77" spans="1:14" ht="30" customHeight="1" x14ac:dyDescent="0.15">
      <c r="A77" s="12">
        <v>37</v>
      </c>
      <c r="B77" s="34" t="s">
        <v>20</v>
      </c>
      <c r="C77" s="15" t="s">
        <v>20</v>
      </c>
      <c r="D77" s="35" t="s">
        <v>20</v>
      </c>
      <c r="E77" s="9" t="s">
        <v>20</v>
      </c>
      <c r="F77" s="36" t="s">
        <v>20</v>
      </c>
      <c r="G77" s="21" t="s">
        <v>15</v>
      </c>
      <c r="H77" s="37" t="s">
        <v>20</v>
      </c>
      <c r="I77" s="10" t="s">
        <v>15</v>
      </c>
      <c r="J77" s="10" t="s">
        <v>15</v>
      </c>
      <c r="K77" s="10" t="s">
        <v>15</v>
      </c>
      <c r="L77" s="10" t="s">
        <v>15</v>
      </c>
      <c r="M77" s="10" t="s">
        <v>15</v>
      </c>
      <c r="N77" s="10"/>
    </row>
    <row r="78" spans="1:14" ht="30" customHeight="1" x14ac:dyDescent="0.15">
      <c r="A78" s="12"/>
      <c r="B78" s="14"/>
      <c r="C78" s="16"/>
      <c r="D78" s="18"/>
      <c r="E78" s="8" t="s">
        <v>20</v>
      </c>
      <c r="F78" s="20"/>
      <c r="G78" s="22"/>
      <c r="H78" s="24"/>
      <c r="I78" s="11"/>
      <c r="J78" s="11"/>
      <c r="K78" s="11"/>
      <c r="L78" s="11"/>
      <c r="M78" s="11"/>
      <c r="N78" s="11"/>
    </row>
    <row r="79" spans="1:14" ht="30" customHeight="1" x14ac:dyDescent="0.15">
      <c r="A79" s="12">
        <v>38</v>
      </c>
      <c r="B79" s="34" t="s">
        <v>20</v>
      </c>
      <c r="C79" s="15" t="s">
        <v>20</v>
      </c>
      <c r="D79" s="35" t="s">
        <v>20</v>
      </c>
      <c r="E79" s="9" t="s">
        <v>20</v>
      </c>
      <c r="F79" s="36" t="s">
        <v>20</v>
      </c>
      <c r="G79" s="21" t="s">
        <v>15</v>
      </c>
      <c r="H79" s="37" t="s">
        <v>20</v>
      </c>
      <c r="I79" s="10" t="s">
        <v>15</v>
      </c>
      <c r="J79" s="10" t="s">
        <v>15</v>
      </c>
      <c r="K79" s="10" t="s">
        <v>15</v>
      </c>
      <c r="L79" s="10" t="s">
        <v>15</v>
      </c>
      <c r="M79" s="10" t="s">
        <v>15</v>
      </c>
      <c r="N79" s="10"/>
    </row>
    <row r="80" spans="1:14" ht="30" customHeight="1" x14ac:dyDescent="0.15">
      <c r="A80" s="12"/>
      <c r="B80" s="14"/>
      <c r="C80" s="16"/>
      <c r="D80" s="18"/>
      <c r="E80" s="8" t="s">
        <v>20</v>
      </c>
      <c r="F80" s="20"/>
      <c r="G80" s="22"/>
      <c r="H80" s="24"/>
      <c r="I80" s="11"/>
      <c r="J80" s="11"/>
      <c r="K80" s="11"/>
      <c r="L80" s="11"/>
      <c r="M80" s="11"/>
      <c r="N80" s="11"/>
    </row>
    <row r="81" spans="1:14" ht="30" customHeight="1" x14ac:dyDescent="0.15">
      <c r="A81" s="12">
        <v>39</v>
      </c>
      <c r="B81" s="34" t="s">
        <v>20</v>
      </c>
      <c r="C81" s="15" t="s">
        <v>20</v>
      </c>
      <c r="D81" s="35" t="s">
        <v>20</v>
      </c>
      <c r="E81" s="9" t="s">
        <v>20</v>
      </c>
      <c r="F81" s="36" t="s">
        <v>20</v>
      </c>
      <c r="G81" s="21" t="s">
        <v>15</v>
      </c>
      <c r="H81" s="37" t="s">
        <v>20</v>
      </c>
      <c r="I81" s="10" t="s">
        <v>15</v>
      </c>
      <c r="J81" s="10" t="s">
        <v>15</v>
      </c>
      <c r="K81" s="10" t="s">
        <v>15</v>
      </c>
      <c r="L81" s="10" t="s">
        <v>15</v>
      </c>
      <c r="M81" s="10" t="s">
        <v>15</v>
      </c>
      <c r="N81" s="10"/>
    </row>
    <row r="82" spans="1:14" ht="30" customHeight="1" x14ac:dyDescent="0.15">
      <c r="A82" s="12"/>
      <c r="B82" s="14"/>
      <c r="C82" s="16"/>
      <c r="D82" s="18"/>
      <c r="E82" s="8" t="s">
        <v>20</v>
      </c>
      <c r="F82" s="20"/>
      <c r="G82" s="22"/>
      <c r="H82" s="24"/>
      <c r="I82" s="11"/>
      <c r="J82" s="11"/>
      <c r="K82" s="11"/>
      <c r="L82" s="11"/>
      <c r="M82" s="11"/>
      <c r="N82" s="11"/>
    </row>
    <row r="83" spans="1:14" ht="30" customHeight="1" x14ac:dyDescent="0.15">
      <c r="A83" s="12">
        <v>40</v>
      </c>
      <c r="B83" s="34" t="s">
        <v>20</v>
      </c>
      <c r="C83" s="15" t="s">
        <v>20</v>
      </c>
      <c r="D83" s="35" t="s">
        <v>20</v>
      </c>
      <c r="E83" s="9" t="s">
        <v>20</v>
      </c>
      <c r="F83" s="36" t="s">
        <v>20</v>
      </c>
      <c r="G83" s="21" t="s">
        <v>15</v>
      </c>
      <c r="H83" s="37" t="s">
        <v>20</v>
      </c>
      <c r="I83" s="10" t="s">
        <v>15</v>
      </c>
      <c r="J83" s="10" t="s">
        <v>15</v>
      </c>
      <c r="K83" s="10" t="s">
        <v>15</v>
      </c>
      <c r="L83" s="10" t="s">
        <v>15</v>
      </c>
      <c r="M83" s="10" t="s">
        <v>15</v>
      </c>
      <c r="N83" s="10"/>
    </row>
    <row r="84" spans="1:14" ht="30" customHeight="1" x14ac:dyDescent="0.15">
      <c r="A84" s="12"/>
      <c r="B84" s="14"/>
      <c r="C84" s="16"/>
      <c r="D84" s="18"/>
      <c r="E84" s="8" t="s">
        <v>20</v>
      </c>
      <c r="F84" s="20"/>
      <c r="G84" s="22"/>
      <c r="H84" s="24"/>
      <c r="I84" s="11"/>
      <c r="J84" s="11"/>
      <c r="K84" s="11"/>
      <c r="L84" s="11"/>
      <c r="M84" s="11"/>
      <c r="N84" s="11"/>
    </row>
    <row r="85" spans="1:14" ht="30" customHeight="1" x14ac:dyDescent="0.15">
      <c r="A85" s="12">
        <v>41</v>
      </c>
      <c r="B85" s="34" t="s">
        <v>20</v>
      </c>
      <c r="C85" s="15" t="s">
        <v>20</v>
      </c>
      <c r="D85" s="35" t="s">
        <v>20</v>
      </c>
      <c r="E85" s="9" t="s">
        <v>20</v>
      </c>
      <c r="F85" s="36" t="s">
        <v>20</v>
      </c>
      <c r="G85" s="21" t="s">
        <v>15</v>
      </c>
      <c r="H85" s="37" t="s">
        <v>20</v>
      </c>
      <c r="I85" s="10" t="s">
        <v>15</v>
      </c>
      <c r="J85" s="10" t="s">
        <v>15</v>
      </c>
      <c r="K85" s="10" t="s">
        <v>15</v>
      </c>
      <c r="L85" s="10" t="s">
        <v>15</v>
      </c>
      <c r="M85" s="10" t="s">
        <v>15</v>
      </c>
      <c r="N85" s="10"/>
    </row>
    <row r="86" spans="1:14" ht="30" customHeight="1" x14ac:dyDescent="0.15">
      <c r="A86" s="12"/>
      <c r="B86" s="14"/>
      <c r="C86" s="16"/>
      <c r="D86" s="18"/>
      <c r="E86" s="8" t="s">
        <v>20</v>
      </c>
      <c r="F86" s="20"/>
      <c r="G86" s="22"/>
      <c r="H86" s="24"/>
      <c r="I86" s="11"/>
      <c r="J86" s="11"/>
      <c r="K86" s="11"/>
      <c r="L86" s="11"/>
      <c r="M86" s="11"/>
      <c r="N86" s="11"/>
    </row>
    <row r="87" spans="1:14" ht="30" customHeight="1" x14ac:dyDescent="0.15">
      <c r="A87" s="12">
        <v>42</v>
      </c>
      <c r="B87" s="34" t="s">
        <v>20</v>
      </c>
      <c r="C87" s="15" t="s">
        <v>20</v>
      </c>
      <c r="D87" s="35" t="s">
        <v>20</v>
      </c>
      <c r="E87" s="9" t="s">
        <v>20</v>
      </c>
      <c r="F87" s="36" t="s">
        <v>20</v>
      </c>
      <c r="G87" s="21" t="s">
        <v>15</v>
      </c>
      <c r="H87" s="37" t="s">
        <v>20</v>
      </c>
      <c r="I87" s="10" t="s">
        <v>15</v>
      </c>
      <c r="J87" s="10" t="s">
        <v>15</v>
      </c>
      <c r="K87" s="10" t="s">
        <v>15</v>
      </c>
      <c r="L87" s="10" t="s">
        <v>15</v>
      </c>
      <c r="M87" s="10" t="s">
        <v>15</v>
      </c>
      <c r="N87" s="10"/>
    </row>
    <row r="88" spans="1:14" ht="30" customHeight="1" x14ac:dyDescent="0.15">
      <c r="A88" s="12"/>
      <c r="B88" s="14"/>
      <c r="C88" s="16"/>
      <c r="D88" s="18"/>
      <c r="E88" s="8" t="s">
        <v>20</v>
      </c>
      <c r="F88" s="20"/>
      <c r="G88" s="22"/>
      <c r="H88" s="24"/>
      <c r="I88" s="11"/>
      <c r="J88" s="11"/>
      <c r="K88" s="11"/>
      <c r="L88" s="11"/>
      <c r="M88" s="11"/>
      <c r="N88" s="11"/>
    </row>
    <row r="89" spans="1:14" ht="30" customHeight="1" x14ac:dyDescent="0.15">
      <c r="A89" s="12">
        <v>43</v>
      </c>
      <c r="B89" s="34" t="s">
        <v>20</v>
      </c>
      <c r="C89" s="15" t="s">
        <v>20</v>
      </c>
      <c r="D89" s="35" t="s">
        <v>20</v>
      </c>
      <c r="E89" s="9" t="s">
        <v>20</v>
      </c>
      <c r="F89" s="36" t="s">
        <v>20</v>
      </c>
      <c r="G89" s="21" t="s">
        <v>15</v>
      </c>
      <c r="H89" s="37" t="s">
        <v>20</v>
      </c>
      <c r="I89" s="10" t="s">
        <v>15</v>
      </c>
      <c r="J89" s="10" t="s">
        <v>15</v>
      </c>
      <c r="K89" s="10" t="s">
        <v>15</v>
      </c>
      <c r="L89" s="10" t="s">
        <v>15</v>
      </c>
      <c r="M89" s="10" t="s">
        <v>15</v>
      </c>
      <c r="N89" s="10"/>
    </row>
    <row r="90" spans="1:14" ht="30" customHeight="1" x14ac:dyDescent="0.15">
      <c r="A90" s="12"/>
      <c r="B90" s="14"/>
      <c r="C90" s="16"/>
      <c r="D90" s="18"/>
      <c r="E90" s="8" t="s">
        <v>20</v>
      </c>
      <c r="F90" s="20"/>
      <c r="G90" s="22"/>
      <c r="H90" s="24"/>
      <c r="I90" s="11"/>
      <c r="J90" s="11"/>
      <c r="K90" s="11"/>
      <c r="L90" s="11"/>
      <c r="M90" s="11"/>
      <c r="N90" s="11"/>
    </row>
    <row r="91" spans="1:14" ht="30" customHeight="1" x14ac:dyDescent="0.15">
      <c r="A91" s="12">
        <v>44</v>
      </c>
      <c r="B91" s="34" t="s">
        <v>20</v>
      </c>
      <c r="C91" s="15" t="s">
        <v>20</v>
      </c>
      <c r="D91" s="35" t="s">
        <v>20</v>
      </c>
      <c r="E91" s="9" t="s">
        <v>20</v>
      </c>
      <c r="F91" s="36" t="s">
        <v>20</v>
      </c>
      <c r="G91" s="21" t="s">
        <v>15</v>
      </c>
      <c r="H91" s="37" t="s">
        <v>20</v>
      </c>
      <c r="I91" s="10" t="s">
        <v>15</v>
      </c>
      <c r="J91" s="10" t="s">
        <v>15</v>
      </c>
      <c r="K91" s="10" t="s">
        <v>15</v>
      </c>
      <c r="L91" s="10" t="s">
        <v>15</v>
      </c>
      <c r="M91" s="10" t="s">
        <v>15</v>
      </c>
      <c r="N91" s="10"/>
    </row>
    <row r="92" spans="1:14" ht="30" customHeight="1" x14ac:dyDescent="0.15">
      <c r="A92" s="12"/>
      <c r="B92" s="14"/>
      <c r="C92" s="16"/>
      <c r="D92" s="18"/>
      <c r="E92" s="8" t="s">
        <v>20</v>
      </c>
      <c r="F92" s="20"/>
      <c r="G92" s="22"/>
      <c r="H92" s="24"/>
      <c r="I92" s="11"/>
      <c r="J92" s="11"/>
      <c r="K92" s="11"/>
      <c r="L92" s="11"/>
      <c r="M92" s="11"/>
      <c r="N92" s="11"/>
    </row>
    <row r="93" spans="1:14" ht="30" customHeight="1" x14ac:dyDescent="0.15">
      <c r="A93" s="12">
        <v>45</v>
      </c>
      <c r="B93" s="34" t="s">
        <v>20</v>
      </c>
      <c r="C93" s="15" t="s">
        <v>20</v>
      </c>
      <c r="D93" s="35" t="s">
        <v>20</v>
      </c>
      <c r="E93" s="9" t="s">
        <v>20</v>
      </c>
      <c r="F93" s="36" t="s">
        <v>20</v>
      </c>
      <c r="G93" s="21" t="s">
        <v>15</v>
      </c>
      <c r="H93" s="37" t="s">
        <v>20</v>
      </c>
      <c r="I93" s="10" t="s">
        <v>15</v>
      </c>
      <c r="J93" s="10" t="s">
        <v>15</v>
      </c>
      <c r="K93" s="10" t="s">
        <v>15</v>
      </c>
      <c r="L93" s="10" t="s">
        <v>15</v>
      </c>
      <c r="M93" s="10" t="s">
        <v>15</v>
      </c>
      <c r="N93" s="10"/>
    </row>
    <row r="94" spans="1:14" ht="30" customHeight="1" x14ac:dyDescent="0.15">
      <c r="A94" s="12"/>
      <c r="B94" s="14"/>
      <c r="C94" s="16"/>
      <c r="D94" s="18"/>
      <c r="E94" s="8" t="s">
        <v>20</v>
      </c>
      <c r="F94" s="20"/>
      <c r="G94" s="22"/>
      <c r="H94" s="24"/>
      <c r="I94" s="11"/>
      <c r="J94" s="11"/>
      <c r="K94" s="11"/>
      <c r="L94" s="11"/>
      <c r="M94" s="11"/>
      <c r="N94" s="11"/>
    </row>
    <row r="95" spans="1:14" ht="30" customHeight="1" x14ac:dyDescent="0.15">
      <c r="A95" s="12">
        <v>46</v>
      </c>
      <c r="B95" s="34" t="s">
        <v>20</v>
      </c>
      <c r="C95" s="15" t="s">
        <v>20</v>
      </c>
      <c r="D95" s="35" t="s">
        <v>20</v>
      </c>
      <c r="E95" s="9" t="s">
        <v>20</v>
      </c>
      <c r="F95" s="36" t="s">
        <v>20</v>
      </c>
      <c r="G95" s="21" t="s">
        <v>15</v>
      </c>
      <c r="H95" s="37" t="s">
        <v>20</v>
      </c>
      <c r="I95" s="10" t="s">
        <v>15</v>
      </c>
      <c r="J95" s="10" t="s">
        <v>15</v>
      </c>
      <c r="K95" s="10" t="s">
        <v>15</v>
      </c>
      <c r="L95" s="10" t="s">
        <v>15</v>
      </c>
      <c r="M95" s="10" t="s">
        <v>15</v>
      </c>
      <c r="N95" s="10"/>
    </row>
    <row r="96" spans="1:14" ht="30" customHeight="1" x14ac:dyDescent="0.15">
      <c r="A96" s="12"/>
      <c r="B96" s="14"/>
      <c r="C96" s="16"/>
      <c r="D96" s="18"/>
      <c r="E96" s="8" t="s">
        <v>20</v>
      </c>
      <c r="F96" s="20"/>
      <c r="G96" s="22"/>
      <c r="H96" s="24"/>
      <c r="I96" s="11"/>
      <c r="J96" s="11"/>
      <c r="K96" s="11"/>
      <c r="L96" s="11"/>
      <c r="M96" s="11"/>
      <c r="N96" s="11"/>
    </row>
    <row r="97" spans="1:14" ht="30" customHeight="1" x14ac:dyDescent="0.15">
      <c r="A97" s="12">
        <v>47</v>
      </c>
      <c r="B97" s="34" t="s">
        <v>20</v>
      </c>
      <c r="C97" s="15" t="s">
        <v>20</v>
      </c>
      <c r="D97" s="35" t="s">
        <v>20</v>
      </c>
      <c r="E97" s="9" t="s">
        <v>20</v>
      </c>
      <c r="F97" s="36" t="s">
        <v>20</v>
      </c>
      <c r="G97" s="21" t="s">
        <v>15</v>
      </c>
      <c r="H97" s="37" t="s">
        <v>20</v>
      </c>
      <c r="I97" s="10" t="s">
        <v>15</v>
      </c>
      <c r="J97" s="10" t="s">
        <v>15</v>
      </c>
      <c r="K97" s="10" t="s">
        <v>15</v>
      </c>
      <c r="L97" s="10" t="s">
        <v>15</v>
      </c>
      <c r="M97" s="10" t="s">
        <v>15</v>
      </c>
      <c r="N97" s="10"/>
    </row>
    <row r="98" spans="1:14" ht="30" customHeight="1" x14ac:dyDescent="0.15">
      <c r="A98" s="12"/>
      <c r="B98" s="14"/>
      <c r="C98" s="16"/>
      <c r="D98" s="18"/>
      <c r="E98" s="8" t="s">
        <v>20</v>
      </c>
      <c r="F98" s="20"/>
      <c r="G98" s="22"/>
      <c r="H98" s="24"/>
      <c r="I98" s="11"/>
      <c r="J98" s="11"/>
      <c r="K98" s="11"/>
      <c r="L98" s="11"/>
      <c r="M98" s="11"/>
      <c r="N98" s="11"/>
    </row>
    <row r="99" spans="1:14" ht="30" customHeight="1" x14ac:dyDescent="0.15">
      <c r="A99" s="12">
        <v>48</v>
      </c>
      <c r="B99" s="34" t="s">
        <v>20</v>
      </c>
      <c r="C99" s="15" t="s">
        <v>20</v>
      </c>
      <c r="D99" s="35" t="s">
        <v>20</v>
      </c>
      <c r="E99" s="9" t="s">
        <v>20</v>
      </c>
      <c r="F99" s="36" t="s">
        <v>20</v>
      </c>
      <c r="G99" s="21" t="s">
        <v>15</v>
      </c>
      <c r="H99" s="37" t="s">
        <v>20</v>
      </c>
      <c r="I99" s="10" t="s">
        <v>15</v>
      </c>
      <c r="J99" s="10" t="s">
        <v>15</v>
      </c>
      <c r="K99" s="10" t="s">
        <v>15</v>
      </c>
      <c r="L99" s="10" t="s">
        <v>15</v>
      </c>
      <c r="M99" s="10" t="s">
        <v>15</v>
      </c>
      <c r="N99" s="10"/>
    </row>
    <row r="100" spans="1:14" ht="30" customHeight="1" x14ac:dyDescent="0.15">
      <c r="A100" s="12"/>
      <c r="B100" s="14"/>
      <c r="C100" s="16"/>
      <c r="D100" s="18"/>
      <c r="E100" s="8" t="s">
        <v>20</v>
      </c>
      <c r="F100" s="20"/>
      <c r="G100" s="22"/>
      <c r="H100" s="24"/>
      <c r="I100" s="11"/>
      <c r="J100" s="11"/>
      <c r="K100" s="11"/>
      <c r="L100" s="11"/>
      <c r="M100" s="11"/>
      <c r="N100" s="11"/>
    </row>
    <row r="101" spans="1:14" ht="30" customHeight="1" x14ac:dyDescent="0.15">
      <c r="A101" s="12">
        <v>49</v>
      </c>
      <c r="B101" s="34" t="s">
        <v>20</v>
      </c>
      <c r="C101" s="15" t="s">
        <v>20</v>
      </c>
      <c r="D101" s="35" t="s">
        <v>20</v>
      </c>
      <c r="E101" s="9" t="s">
        <v>20</v>
      </c>
      <c r="F101" s="36" t="s">
        <v>20</v>
      </c>
      <c r="G101" s="21" t="s">
        <v>15</v>
      </c>
      <c r="H101" s="37" t="s">
        <v>20</v>
      </c>
      <c r="I101" s="10" t="s">
        <v>15</v>
      </c>
      <c r="J101" s="10" t="s">
        <v>15</v>
      </c>
      <c r="K101" s="10" t="s">
        <v>15</v>
      </c>
      <c r="L101" s="10" t="s">
        <v>15</v>
      </c>
      <c r="M101" s="10" t="s">
        <v>15</v>
      </c>
      <c r="N101" s="10"/>
    </row>
    <row r="102" spans="1:14" ht="30" customHeight="1" x14ac:dyDescent="0.15">
      <c r="A102" s="12"/>
      <c r="B102" s="14"/>
      <c r="C102" s="16"/>
      <c r="D102" s="18"/>
      <c r="E102" s="8" t="s">
        <v>20</v>
      </c>
      <c r="F102" s="20"/>
      <c r="G102" s="22"/>
      <c r="H102" s="24"/>
      <c r="I102" s="11"/>
      <c r="J102" s="11"/>
      <c r="K102" s="11"/>
      <c r="L102" s="11"/>
      <c r="M102" s="11"/>
      <c r="N102" s="11"/>
    </row>
    <row r="103" spans="1:14" ht="30" customHeight="1" x14ac:dyDescent="0.15">
      <c r="A103" s="12">
        <v>50</v>
      </c>
      <c r="B103" s="34" t="s">
        <v>20</v>
      </c>
      <c r="C103" s="15" t="s">
        <v>20</v>
      </c>
      <c r="D103" s="35" t="s">
        <v>20</v>
      </c>
      <c r="E103" s="9" t="s">
        <v>20</v>
      </c>
      <c r="F103" s="36" t="s">
        <v>20</v>
      </c>
      <c r="G103" s="21" t="s">
        <v>15</v>
      </c>
      <c r="H103" s="37" t="s">
        <v>20</v>
      </c>
      <c r="I103" s="10" t="s">
        <v>15</v>
      </c>
      <c r="J103" s="10" t="s">
        <v>15</v>
      </c>
      <c r="K103" s="10" t="s">
        <v>15</v>
      </c>
      <c r="L103" s="10" t="s">
        <v>15</v>
      </c>
      <c r="M103" s="10" t="s">
        <v>15</v>
      </c>
      <c r="N103" s="10"/>
    </row>
    <row r="104" spans="1:14" ht="30" customHeight="1" x14ac:dyDescent="0.15">
      <c r="A104" s="12"/>
      <c r="B104" s="14"/>
      <c r="C104" s="16"/>
      <c r="D104" s="18"/>
      <c r="E104" s="8" t="s">
        <v>20</v>
      </c>
      <c r="F104" s="20"/>
      <c r="G104" s="22"/>
      <c r="H104" s="24"/>
      <c r="I104" s="11"/>
      <c r="J104" s="11"/>
      <c r="K104" s="11"/>
      <c r="L104" s="11"/>
      <c r="M104" s="11"/>
      <c r="N104" s="11"/>
    </row>
    <row r="105" spans="1:14" ht="30" customHeight="1" x14ac:dyDescent="0.15">
      <c r="A105" s="12">
        <v>51</v>
      </c>
      <c r="B105" s="34" t="s">
        <v>20</v>
      </c>
      <c r="C105" s="15" t="s">
        <v>20</v>
      </c>
      <c r="D105" s="35" t="s">
        <v>20</v>
      </c>
      <c r="E105" s="9" t="s">
        <v>20</v>
      </c>
      <c r="F105" s="36" t="s">
        <v>20</v>
      </c>
      <c r="G105" s="21" t="s">
        <v>15</v>
      </c>
      <c r="H105" s="37" t="s">
        <v>20</v>
      </c>
      <c r="I105" s="10" t="s">
        <v>15</v>
      </c>
      <c r="J105" s="10" t="s">
        <v>15</v>
      </c>
      <c r="K105" s="10" t="s">
        <v>15</v>
      </c>
      <c r="L105" s="10" t="s">
        <v>15</v>
      </c>
      <c r="M105" s="10" t="s">
        <v>15</v>
      </c>
      <c r="N105" s="10"/>
    </row>
    <row r="106" spans="1:14" ht="30" customHeight="1" x14ac:dyDescent="0.15">
      <c r="A106" s="12"/>
      <c r="B106" s="14"/>
      <c r="C106" s="16"/>
      <c r="D106" s="18"/>
      <c r="E106" s="8" t="s">
        <v>20</v>
      </c>
      <c r="F106" s="20"/>
      <c r="G106" s="22"/>
      <c r="H106" s="24"/>
      <c r="I106" s="11"/>
      <c r="J106" s="11"/>
      <c r="K106" s="11"/>
      <c r="L106" s="11"/>
      <c r="M106" s="11"/>
      <c r="N106" s="11"/>
    </row>
    <row r="107" spans="1:14" ht="30" customHeight="1" x14ac:dyDescent="0.15">
      <c r="A107" s="12">
        <v>52</v>
      </c>
      <c r="B107" s="34" t="s">
        <v>20</v>
      </c>
      <c r="C107" s="15" t="s">
        <v>20</v>
      </c>
      <c r="D107" s="35" t="s">
        <v>20</v>
      </c>
      <c r="E107" s="9" t="s">
        <v>20</v>
      </c>
      <c r="F107" s="36" t="s">
        <v>20</v>
      </c>
      <c r="G107" s="21" t="s">
        <v>15</v>
      </c>
      <c r="H107" s="37" t="s">
        <v>20</v>
      </c>
      <c r="I107" s="10" t="s">
        <v>15</v>
      </c>
      <c r="J107" s="10" t="s">
        <v>15</v>
      </c>
      <c r="K107" s="10" t="s">
        <v>15</v>
      </c>
      <c r="L107" s="10" t="s">
        <v>15</v>
      </c>
      <c r="M107" s="10" t="s">
        <v>15</v>
      </c>
      <c r="N107" s="10"/>
    </row>
    <row r="108" spans="1:14" ht="30" customHeight="1" x14ac:dyDescent="0.15">
      <c r="A108" s="12"/>
      <c r="B108" s="14"/>
      <c r="C108" s="16"/>
      <c r="D108" s="18"/>
      <c r="E108" s="8" t="s">
        <v>20</v>
      </c>
      <c r="F108" s="20"/>
      <c r="G108" s="22"/>
      <c r="H108" s="24"/>
      <c r="I108" s="11"/>
      <c r="J108" s="11"/>
      <c r="K108" s="11"/>
      <c r="L108" s="11"/>
      <c r="M108" s="11"/>
      <c r="N108" s="11"/>
    </row>
    <row r="109" spans="1:14" ht="30" customHeight="1" x14ac:dyDescent="0.15">
      <c r="A109" s="12">
        <v>53</v>
      </c>
      <c r="B109" s="34" t="s">
        <v>20</v>
      </c>
      <c r="C109" s="15" t="s">
        <v>20</v>
      </c>
      <c r="D109" s="35" t="s">
        <v>20</v>
      </c>
      <c r="E109" s="9" t="s">
        <v>20</v>
      </c>
      <c r="F109" s="36" t="s">
        <v>20</v>
      </c>
      <c r="G109" s="21" t="s">
        <v>15</v>
      </c>
      <c r="H109" s="37" t="s">
        <v>20</v>
      </c>
      <c r="I109" s="10" t="s">
        <v>15</v>
      </c>
      <c r="J109" s="10" t="s">
        <v>15</v>
      </c>
      <c r="K109" s="10" t="s">
        <v>15</v>
      </c>
      <c r="L109" s="10" t="s">
        <v>15</v>
      </c>
      <c r="M109" s="10" t="s">
        <v>15</v>
      </c>
      <c r="N109" s="10"/>
    </row>
    <row r="110" spans="1:14" ht="30" customHeight="1" x14ac:dyDescent="0.15">
      <c r="A110" s="12"/>
      <c r="B110" s="14"/>
      <c r="C110" s="16"/>
      <c r="D110" s="18"/>
      <c r="E110" s="8" t="s">
        <v>20</v>
      </c>
      <c r="F110" s="20"/>
      <c r="G110" s="22"/>
      <c r="H110" s="24"/>
      <c r="I110" s="11"/>
      <c r="J110" s="11"/>
      <c r="K110" s="11"/>
      <c r="L110" s="11"/>
      <c r="M110" s="11"/>
      <c r="N110" s="11"/>
    </row>
    <row r="111" spans="1:14" ht="30" customHeight="1" x14ac:dyDescent="0.15">
      <c r="A111" s="12">
        <v>54</v>
      </c>
      <c r="B111" s="34" t="s">
        <v>20</v>
      </c>
      <c r="C111" s="15" t="s">
        <v>20</v>
      </c>
      <c r="D111" s="35" t="s">
        <v>20</v>
      </c>
      <c r="E111" s="9" t="s">
        <v>20</v>
      </c>
      <c r="F111" s="36" t="s">
        <v>20</v>
      </c>
      <c r="G111" s="21" t="s">
        <v>15</v>
      </c>
      <c r="H111" s="37" t="s">
        <v>20</v>
      </c>
      <c r="I111" s="10" t="s">
        <v>15</v>
      </c>
      <c r="J111" s="10" t="s">
        <v>15</v>
      </c>
      <c r="K111" s="10" t="s">
        <v>15</v>
      </c>
      <c r="L111" s="10" t="s">
        <v>15</v>
      </c>
      <c r="M111" s="10" t="s">
        <v>15</v>
      </c>
      <c r="N111" s="10"/>
    </row>
    <row r="112" spans="1:14" ht="30" customHeight="1" x14ac:dyDescent="0.15">
      <c r="A112" s="12"/>
      <c r="B112" s="14"/>
      <c r="C112" s="16"/>
      <c r="D112" s="18"/>
      <c r="E112" s="8" t="s">
        <v>20</v>
      </c>
      <c r="F112" s="20"/>
      <c r="G112" s="22"/>
      <c r="H112" s="24"/>
      <c r="I112" s="11"/>
      <c r="J112" s="11"/>
      <c r="K112" s="11"/>
      <c r="L112" s="11"/>
      <c r="M112" s="11"/>
      <c r="N112" s="11"/>
    </row>
  </sheetData>
  <autoFilter ref="A4:N4"/>
  <mergeCells count="71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 ref="H7:H8"/>
    <mergeCell ref="I7:I8"/>
    <mergeCell ref="G5:G6"/>
    <mergeCell ref="H5:H6"/>
    <mergeCell ref="I5:I6"/>
    <mergeCell ref="H3:H4"/>
    <mergeCell ref="I3:I4"/>
    <mergeCell ref="J3:J4"/>
    <mergeCell ref="K3:M3"/>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H15:H16"/>
    <mergeCell ref="I15:I16"/>
    <mergeCell ref="G13:G14"/>
    <mergeCell ref="H13:H14"/>
    <mergeCell ref="I13:I14"/>
    <mergeCell ref="J11:J12"/>
    <mergeCell ref="K11:K12"/>
    <mergeCell ref="L11:L12"/>
    <mergeCell ref="M11:M12"/>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H23:H24"/>
    <mergeCell ref="I23:I24"/>
    <mergeCell ref="G21:G22"/>
    <mergeCell ref="H21:H22"/>
    <mergeCell ref="I21:I22"/>
    <mergeCell ref="J19:J20"/>
    <mergeCell ref="K19:K20"/>
    <mergeCell ref="L19:L20"/>
    <mergeCell ref="M19:M20"/>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H31:H32"/>
    <mergeCell ref="I31:I32"/>
    <mergeCell ref="G29:G30"/>
    <mergeCell ref="H29:H30"/>
    <mergeCell ref="I29:I30"/>
    <mergeCell ref="J27:J28"/>
    <mergeCell ref="K27:K28"/>
    <mergeCell ref="L27:L28"/>
    <mergeCell ref="M27:M28"/>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H39:H40"/>
    <mergeCell ref="I39:I40"/>
    <mergeCell ref="G37:G38"/>
    <mergeCell ref="H37:H38"/>
    <mergeCell ref="I37:I38"/>
    <mergeCell ref="J35:J36"/>
    <mergeCell ref="K35:K36"/>
    <mergeCell ref="L35:L36"/>
    <mergeCell ref="M35:M36"/>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H47:H48"/>
    <mergeCell ref="I47:I48"/>
    <mergeCell ref="G45:G46"/>
    <mergeCell ref="H45:H46"/>
    <mergeCell ref="I45:I46"/>
    <mergeCell ref="J43:J44"/>
    <mergeCell ref="K43:K44"/>
    <mergeCell ref="L43:L44"/>
    <mergeCell ref="M43:M44"/>
    <mergeCell ref="G49:G50"/>
    <mergeCell ref="H49:H50"/>
    <mergeCell ref="I49:I50"/>
    <mergeCell ref="J47:J48"/>
    <mergeCell ref="K47:K48"/>
    <mergeCell ref="L47:L48"/>
    <mergeCell ref="M47:M48"/>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H51:H52"/>
    <mergeCell ref="I51:I52"/>
    <mergeCell ref="H55:H56"/>
    <mergeCell ref="I55:I56"/>
    <mergeCell ref="G53:G54"/>
    <mergeCell ref="H53:H54"/>
    <mergeCell ref="I53:I54"/>
    <mergeCell ref="J51:J52"/>
    <mergeCell ref="K51:K52"/>
    <mergeCell ref="L51:L52"/>
    <mergeCell ref="M51:M52"/>
    <mergeCell ref="G57:G58"/>
    <mergeCell ref="H57:H58"/>
    <mergeCell ref="I57:I58"/>
    <mergeCell ref="J55:J56"/>
    <mergeCell ref="K55:K56"/>
    <mergeCell ref="L55:L56"/>
    <mergeCell ref="M55:M56"/>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H59:H60"/>
    <mergeCell ref="I59:I60"/>
    <mergeCell ref="H63:H64"/>
    <mergeCell ref="I63:I64"/>
    <mergeCell ref="G61:G62"/>
    <mergeCell ref="H61:H62"/>
    <mergeCell ref="I61:I62"/>
    <mergeCell ref="J59:J60"/>
    <mergeCell ref="K59:K60"/>
    <mergeCell ref="L59:L60"/>
    <mergeCell ref="M59:M60"/>
    <mergeCell ref="G65:G66"/>
    <mergeCell ref="H65:H66"/>
    <mergeCell ref="I65:I66"/>
    <mergeCell ref="J63:J64"/>
    <mergeCell ref="K63:K64"/>
    <mergeCell ref="L63:L64"/>
    <mergeCell ref="M63:M64"/>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H67:H68"/>
    <mergeCell ref="I67:I68"/>
    <mergeCell ref="H71:H72"/>
    <mergeCell ref="I71:I72"/>
    <mergeCell ref="G69:G70"/>
    <mergeCell ref="H69:H70"/>
    <mergeCell ref="I69:I70"/>
    <mergeCell ref="J67:J68"/>
    <mergeCell ref="K67:K68"/>
    <mergeCell ref="L67:L68"/>
    <mergeCell ref="M67:M68"/>
    <mergeCell ref="G73:G74"/>
    <mergeCell ref="H73:H74"/>
    <mergeCell ref="I73:I74"/>
    <mergeCell ref="J71:J72"/>
    <mergeCell ref="K71:K72"/>
    <mergeCell ref="L71:L72"/>
    <mergeCell ref="M71:M72"/>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H75:H76"/>
    <mergeCell ref="I75:I76"/>
    <mergeCell ref="H79:H80"/>
    <mergeCell ref="I79:I80"/>
    <mergeCell ref="G77:G78"/>
    <mergeCell ref="H77:H78"/>
    <mergeCell ref="I77:I78"/>
    <mergeCell ref="J75:J76"/>
    <mergeCell ref="K75:K76"/>
    <mergeCell ref="L75:L76"/>
    <mergeCell ref="M75:M76"/>
    <mergeCell ref="G81:G82"/>
    <mergeCell ref="H81:H82"/>
    <mergeCell ref="I81:I82"/>
    <mergeCell ref="J79:J80"/>
    <mergeCell ref="K79:K80"/>
    <mergeCell ref="L79:L80"/>
    <mergeCell ref="M79:M80"/>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H83:H84"/>
    <mergeCell ref="I83:I84"/>
    <mergeCell ref="H87:H88"/>
    <mergeCell ref="I87:I88"/>
    <mergeCell ref="G85:G86"/>
    <mergeCell ref="H85:H86"/>
    <mergeCell ref="I85:I86"/>
    <mergeCell ref="J83:J84"/>
    <mergeCell ref="K83:K84"/>
    <mergeCell ref="L83:L84"/>
    <mergeCell ref="M83:M84"/>
    <mergeCell ref="G89:G90"/>
    <mergeCell ref="H89:H90"/>
    <mergeCell ref="I89:I90"/>
    <mergeCell ref="J87:J88"/>
    <mergeCell ref="K87:K88"/>
    <mergeCell ref="L87:L88"/>
    <mergeCell ref="M87:M88"/>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H91:H92"/>
    <mergeCell ref="I91:I92"/>
    <mergeCell ref="H95:H96"/>
    <mergeCell ref="I95:I96"/>
    <mergeCell ref="G93:G94"/>
    <mergeCell ref="H93:H94"/>
    <mergeCell ref="I93:I94"/>
    <mergeCell ref="J91:J92"/>
    <mergeCell ref="K91:K92"/>
    <mergeCell ref="L91:L92"/>
    <mergeCell ref="M91:M92"/>
    <mergeCell ref="G97:G98"/>
    <mergeCell ref="H97:H98"/>
    <mergeCell ref="I97:I98"/>
    <mergeCell ref="J95:J96"/>
    <mergeCell ref="K95:K96"/>
    <mergeCell ref="L95:L96"/>
    <mergeCell ref="M95:M96"/>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H99:H100"/>
    <mergeCell ref="I99:I100"/>
    <mergeCell ref="H103:H104"/>
    <mergeCell ref="I103:I104"/>
    <mergeCell ref="G101:G102"/>
    <mergeCell ref="H101:H102"/>
    <mergeCell ref="I101:I102"/>
    <mergeCell ref="J99:J100"/>
    <mergeCell ref="K99:K100"/>
    <mergeCell ref="L99:L100"/>
    <mergeCell ref="M99:M100"/>
    <mergeCell ref="G105:G106"/>
    <mergeCell ref="H105:H106"/>
    <mergeCell ref="I105:I106"/>
    <mergeCell ref="J103:J104"/>
    <mergeCell ref="K103:K104"/>
    <mergeCell ref="L103:L104"/>
    <mergeCell ref="M103:M104"/>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J107:J108"/>
    <mergeCell ref="K107:K108"/>
    <mergeCell ref="L107:L108"/>
    <mergeCell ref="M107:M108"/>
    <mergeCell ref="N107:N108"/>
    <mergeCell ref="A109:A110"/>
    <mergeCell ref="B109:B110"/>
    <mergeCell ref="C109:C110"/>
    <mergeCell ref="D109:D110"/>
    <mergeCell ref="F109:F110"/>
    <mergeCell ref="A107:A108"/>
    <mergeCell ref="B107:B108"/>
    <mergeCell ref="C107:C108"/>
    <mergeCell ref="D107:D108"/>
    <mergeCell ref="F107:F108"/>
    <mergeCell ref="G107:G108"/>
    <mergeCell ref="H107:H108"/>
    <mergeCell ref="I107:I108"/>
    <mergeCell ref="J111:J112"/>
    <mergeCell ref="K111:K112"/>
    <mergeCell ref="L111:L112"/>
    <mergeCell ref="M111:M112"/>
    <mergeCell ref="N111:N112"/>
    <mergeCell ref="M109:M110"/>
    <mergeCell ref="N109:N110"/>
    <mergeCell ref="A111:A112"/>
    <mergeCell ref="B111:B112"/>
    <mergeCell ref="C111:C112"/>
    <mergeCell ref="D111:D112"/>
    <mergeCell ref="F111:F112"/>
    <mergeCell ref="G111:G112"/>
    <mergeCell ref="H111:H112"/>
    <mergeCell ref="I111:I112"/>
    <mergeCell ref="G109:G110"/>
    <mergeCell ref="H109:H110"/>
    <mergeCell ref="I109:I110"/>
    <mergeCell ref="J109:J110"/>
    <mergeCell ref="K109:K110"/>
    <mergeCell ref="L109:L110"/>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view="pageBreakPreview" zoomScale="80" zoomScaleNormal="80" zoomScaleSheetLayoutView="80" workbookViewId="0">
      <pane xSplit="2" ySplit="4" topLeftCell="D5" activePane="bottomRight" state="frozen"/>
      <selection activeCell="B75" sqref="B75:E80"/>
      <selection pane="topRight" activeCell="B75" sqref="B75:E80"/>
      <selection pane="bottomLeft" activeCell="B75" sqref="B75:E80"/>
      <selection pane="bottomRight" activeCell="O5" sqref="O5"/>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17</v>
      </c>
    </row>
    <row r="3" spans="1:14" x14ac:dyDescent="0.15">
      <c r="B3" s="29" t="s">
        <v>1</v>
      </c>
      <c r="C3" s="29" t="s">
        <v>2</v>
      </c>
      <c r="D3" s="32" t="s">
        <v>3</v>
      </c>
      <c r="E3" s="29" t="s">
        <v>4</v>
      </c>
      <c r="F3" s="29" t="s">
        <v>18</v>
      </c>
      <c r="G3" s="27" t="s">
        <v>6</v>
      </c>
      <c r="H3" s="27" t="s">
        <v>7</v>
      </c>
      <c r="I3" s="29" t="s">
        <v>8</v>
      </c>
      <c r="J3" s="29" t="s">
        <v>9</v>
      </c>
      <c r="K3" s="29" t="s">
        <v>10</v>
      </c>
      <c r="L3" s="29"/>
      <c r="M3" s="29"/>
      <c r="N3" s="29" t="s">
        <v>11</v>
      </c>
    </row>
    <row r="4" spans="1:14" ht="36.75" thickBot="1" x14ac:dyDescent="0.2">
      <c r="B4" s="30"/>
      <c r="C4" s="30"/>
      <c r="D4" s="33"/>
      <c r="E4" s="30"/>
      <c r="F4" s="30"/>
      <c r="G4" s="28"/>
      <c r="H4" s="28"/>
      <c r="I4" s="30"/>
      <c r="J4" s="30"/>
      <c r="K4" s="6" t="s">
        <v>12</v>
      </c>
      <c r="L4" s="6" t="s">
        <v>13</v>
      </c>
      <c r="M4" s="6" t="s">
        <v>14</v>
      </c>
      <c r="N4" s="30"/>
    </row>
    <row r="5" spans="1:14" ht="30" customHeight="1" thickTop="1" x14ac:dyDescent="0.15">
      <c r="A5" s="12">
        <v>1</v>
      </c>
      <c r="B5" s="13"/>
      <c r="C5" s="31"/>
      <c r="D5" s="17"/>
      <c r="E5" s="7"/>
      <c r="F5" s="38"/>
      <c r="G5" s="25" t="s">
        <v>15</v>
      </c>
      <c r="H5" s="23"/>
      <c r="I5" s="26" t="s">
        <v>15</v>
      </c>
      <c r="J5" s="26" t="s">
        <v>15</v>
      </c>
      <c r="K5" s="26" t="s">
        <v>15</v>
      </c>
      <c r="L5" s="26" t="s">
        <v>15</v>
      </c>
      <c r="M5" s="26" t="s">
        <v>15</v>
      </c>
      <c r="N5" s="26"/>
    </row>
    <row r="6" spans="1:14" ht="30" customHeight="1" x14ac:dyDescent="0.15">
      <c r="A6" s="12"/>
      <c r="B6" s="14"/>
      <c r="C6" s="16"/>
      <c r="D6" s="18"/>
      <c r="E6" s="8"/>
      <c r="F6" s="39"/>
      <c r="G6" s="22"/>
      <c r="H6" s="24"/>
      <c r="I6" s="11"/>
      <c r="J6" s="11"/>
      <c r="K6" s="11"/>
      <c r="L6" s="11"/>
      <c r="M6" s="11"/>
      <c r="N6" s="11"/>
    </row>
    <row r="7" spans="1:14" ht="30" customHeight="1" x14ac:dyDescent="0.15">
      <c r="A7" s="12">
        <v>2</v>
      </c>
      <c r="B7" s="13" t="s">
        <v>20</v>
      </c>
      <c r="C7" s="31" t="s">
        <v>20</v>
      </c>
      <c r="D7" s="17" t="s">
        <v>20</v>
      </c>
      <c r="E7" s="7" t="s">
        <v>20</v>
      </c>
      <c r="F7" s="38" t="s">
        <v>20</v>
      </c>
      <c r="G7" s="25" t="s">
        <v>15</v>
      </c>
      <c r="H7" s="23" t="s">
        <v>20</v>
      </c>
      <c r="I7" s="10" t="s">
        <v>15</v>
      </c>
      <c r="J7" s="10" t="s">
        <v>15</v>
      </c>
      <c r="K7" s="10" t="s">
        <v>15</v>
      </c>
      <c r="L7" s="10" t="s">
        <v>15</v>
      </c>
      <c r="M7" s="10" t="s">
        <v>15</v>
      </c>
      <c r="N7" s="10"/>
    </row>
    <row r="8" spans="1:14" ht="30" customHeight="1" x14ac:dyDescent="0.15">
      <c r="A8" s="12"/>
      <c r="B8" s="14"/>
      <c r="C8" s="16"/>
      <c r="D8" s="18"/>
      <c r="E8" s="8" t="s">
        <v>20</v>
      </c>
      <c r="F8" s="39"/>
      <c r="G8" s="22"/>
      <c r="H8" s="24"/>
      <c r="I8" s="11"/>
      <c r="J8" s="11"/>
      <c r="K8" s="11"/>
      <c r="L8" s="11"/>
      <c r="M8" s="11"/>
      <c r="N8" s="11"/>
    </row>
    <row r="9" spans="1:14" ht="30" customHeight="1" x14ac:dyDescent="0.15">
      <c r="A9" s="12">
        <v>3</v>
      </c>
      <c r="B9" s="13" t="s">
        <v>20</v>
      </c>
      <c r="C9" s="31" t="s">
        <v>20</v>
      </c>
      <c r="D9" s="17" t="s">
        <v>20</v>
      </c>
      <c r="E9" s="7" t="s">
        <v>20</v>
      </c>
      <c r="F9" s="38" t="s">
        <v>20</v>
      </c>
      <c r="G9" s="25" t="s">
        <v>15</v>
      </c>
      <c r="H9" s="23" t="s">
        <v>20</v>
      </c>
      <c r="I9" s="10" t="s">
        <v>15</v>
      </c>
      <c r="J9" s="10" t="s">
        <v>15</v>
      </c>
      <c r="K9" s="10" t="s">
        <v>15</v>
      </c>
      <c r="L9" s="10" t="s">
        <v>15</v>
      </c>
      <c r="M9" s="10" t="s">
        <v>15</v>
      </c>
      <c r="N9" s="10"/>
    </row>
    <row r="10" spans="1:14" ht="30" customHeight="1" x14ac:dyDescent="0.15">
      <c r="A10" s="12"/>
      <c r="B10" s="14"/>
      <c r="C10" s="16"/>
      <c r="D10" s="18"/>
      <c r="E10" s="8" t="s">
        <v>20</v>
      </c>
      <c r="F10" s="39"/>
      <c r="G10" s="22"/>
      <c r="H10" s="24"/>
      <c r="I10" s="11"/>
      <c r="J10" s="11"/>
      <c r="K10" s="11"/>
      <c r="L10" s="11"/>
      <c r="M10" s="11"/>
      <c r="N10" s="11"/>
    </row>
    <row r="11" spans="1:14" ht="30" customHeight="1" x14ac:dyDescent="0.15">
      <c r="A11" s="12">
        <v>4</v>
      </c>
      <c r="B11" s="13" t="s">
        <v>20</v>
      </c>
      <c r="C11" s="31" t="s">
        <v>20</v>
      </c>
      <c r="D11" s="17" t="s">
        <v>20</v>
      </c>
      <c r="E11" s="7" t="s">
        <v>20</v>
      </c>
      <c r="F11" s="38" t="s">
        <v>20</v>
      </c>
      <c r="G11" s="25" t="s">
        <v>15</v>
      </c>
      <c r="H11" s="23" t="s">
        <v>20</v>
      </c>
      <c r="I11" s="10" t="s">
        <v>15</v>
      </c>
      <c r="J11" s="10" t="s">
        <v>15</v>
      </c>
      <c r="K11" s="10" t="s">
        <v>15</v>
      </c>
      <c r="L11" s="10" t="s">
        <v>15</v>
      </c>
      <c r="M11" s="10" t="s">
        <v>15</v>
      </c>
      <c r="N11" s="10"/>
    </row>
    <row r="12" spans="1:14" ht="30" customHeight="1" x14ac:dyDescent="0.15">
      <c r="A12" s="12"/>
      <c r="B12" s="14"/>
      <c r="C12" s="16"/>
      <c r="D12" s="18"/>
      <c r="E12" s="8" t="s">
        <v>20</v>
      </c>
      <c r="F12" s="39"/>
      <c r="G12" s="22"/>
      <c r="H12" s="24"/>
      <c r="I12" s="11"/>
      <c r="J12" s="11"/>
      <c r="K12" s="11"/>
      <c r="L12" s="11"/>
      <c r="M12" s="11"/>
      <c r="N12" s="11"/>
    </row>
    <row r="13" spans="1:14" ht="30" customHeight="1" x14ac:dyDescent="0.15">
      <c r="A13" s="12">
        <v>5</v>
      </c>
      <c r="B13" s="13" t="s">
        <v>20</v>
      </c>
      <c r="C13" s="31" t="s">
        <v>20</v>
      </c>
      <c r="D13" s="17" t="s">
        <v>20</v>
      </c>
      <c r="E13" s="7" t="s">
        <v>20</v>
      </c>
      <c r="F13" s="38" t="s">
        <v>20</v>
      </c>
      <c r="G13" s="25" t="s">
        <v>15</v>
      </c>
      <c r="H13" s="23" t="s">
        <v>20</v>
      </c>
      <c r="I13" s="10" t="s">
        <v>15</v>
      </c>
      <c r="J13" s="10" t="s">
        <v>15</v>
      </c>
      <c r="K13" s="10" t="s">
        <v>15</v>
      </c>
      <c r="L13" s="10" t="s">
        <v>15</v>
      </c>
      <c r="M13" s="10" t="s">
        <v>15</v>
      </c>
      <c r="N13" s="10"/>
    </row>
    <row r="14" spans="1:14" ht="30" customHeight="1" x14ac:dyDescent="0.15">
      <c r="A14" s="12"/>
      <c r="B14" s="14"/>
      <c r="C14" s="16"/>
      <c r="D14" s="18"/>
      <c r="E14" s="8" t="s">
        <v>20</v>
      </c>
      <c r="F14" s="39"/>
      <c r="G14" s="22"/>
      <c r="H14" s="24"/>
      <c r="I14" s="11"/>
      <c r="J14" s="11"/>
      <c r="K14" s="11"/>
      <c r="L14" s="11"/>
      <c r="M14" s="11"/>
      <c r="N14" s="11"/>
    </row>
    <row r="15" spans="1:14" ht="30" customHeight="1" x14ac:dyDescent="0.15">
      <c r="A15" s="12">
        <v>6</v>
      </c>
      <c r="B15" s="13" t="s">
        <v>20</v>
      </c>
      <c r="C15" s="31" t="s">
        <v>20</v>
      </c>
      <c r="D15" s="17" t="s">
        <v>20</v>
      </c>
      <c r="E15" s="7" t="s">
        <v>20</v>
      </c>
      <c r="F15" s="38" t="s">
        <v>20</v>
      </c>
      <c r="G15" s="25" t="s">
        <v>15</v>
      </c>
      <c r="H15" s="23" t="s">
        <v>20</v>
      </c>
      <c r="I15" s="10" t="s">
        <v>15</v>
      </c>
      <c r="J15" s="10" t="s">
        <v>15</v>
      </c>
      <c r="K15" s="10" t="s">
        <v>15</v>
      </c>
      <c r="L15" s="10" t="s">
        <v>15</v>
      </c>
      <c r="M15" s="10" t="s">
        <v>15</v>
      </c>
      <c r="N15" s="10"/>
    </row>
    <row r="16" spans="1:14" ht="30" customHeight="1" x14ac:dyDescent="0.15">
      <c r="A16" s="12"/>
      <c r="B16" s="14"/>
      <c r="C16" s="16"/>
      <c r="D16" s="18"/>
      <c r="E16" s="8" t="s">
        <v>20</v>
      </c>
      <c r="F16" s="39"/>
      <c r="G16" s="22"/>
      <c r="H16" s="24"/>
      <c r="I16" s="11"/>
      <c r="J16" s="11"/>
      <c r="K16" s="11"/>
      <c r="L16" s="11"/>
      <c r="M16" s="11"/>
      <c r="N16" s="11"/>
    </row>
    <row r="17" spans="1:14" ht="30" customHeight="1" x14ac:dyDescent="0.15">
      <c r="A17" s="12">
        <v>7</v>
      </c>
      <c r="B17" s="13" t="s">
        <v>20</v>
      </c>
      <c r="C17" s="31" t="s">
        <v>20</v>
      </c>
      <c r="D17" s="17" t="s">
        <v>20</v>
      </c>
      <c r="E17" s="7" t="s">
        <v>20</v>
      </c>
      <c r="F17" s="38" t="s">
        <v>20</v>
      </c>
      <c r="G17" s="25" t="s">
        <v>15</v>
      </c>
      <c r="H17" s="23" t="s">
        <v>20</v>
      </c>
      <c r="I17" s="10" t="s">
        <v>15</v>
      </c>
      <c r="J17" s="10" t="s">
        <v>15</v>
      </c>
      <c r="K17" s="10" t="s">
        <v>15</v>
      </c>
      <c r="L17" s="10" t="s">
        <v>15</v>
      </c>
      <c r="M17" s="10" t="s">
        <v>15</v>
      </c>
      <c r="N17" s="10"/>
    </row>
    <row r="18" spans="1:14" ht="30" customHeight="1" x14ac:dyDescent="0.15">
      <c r="A18" s="12"/>
      <c r="B18" s="14"/>
      <c r="C18" s="16"/>
      <c r="D18" s="18"/>
      <c r="E18" s="8" t="s">
        <v>20</v>
      </c>
      <c r="F18" s="39"/>
      <c r="G18" s="22"/>
      <c r="H18" s="24"/>
      <c r="I18" s="11"/>
      <c r="J18" s="11"/>
      <c r="K18" s="11"/>
      <c r="L18" s="11"/>
      <c r="M18" s="11"/>
      <c r="N18" s="11"/>
    </row>
    <row r="19" spans="1:14" ht="30" customHeight="1" x14ac:dyDescent="0.15">
      <c r="A19" s="12">
        <v>8</v>
      </c>
      <c r="B19" s="13" t="s">
        <v>20</v>
      </c>
      <c r="C19" s="31" t="s">
        <v>20</v>
      </c>
      <c r="D19" s="17" t="s">
        <v>20</v>
      </c>
      <c r="E19" s="7" t="s">
        <v>20</v>
      </c>
      <c r="F19" s="38" t="s">
        <v>20</v>
      </c>
      <c r="G19" s="25" t="s">
        <v>15</v>
      </c>
      <c r="H19" s="23" t="s">
        <v>20</v>
      </c>
      <c r="I19" s="10" t="s">
        <v>15</v>
      </c>
      <c r="J19" s="10" t="s">
        <v>15</v>
      </c>
      <c r="K19" s="10" t="s">
        <v>15</v>
      </c>
      <c r="L19" s="10" t="s">
        <v>15</v>
      </c>
      <c r="M19" s="10" t="s">
        <v>15</v>
      </c>
      <c r="N19" s="10"/>
    </row>
    <row r="20" spans="1:14" ht="30" customHeight="1" x14ac:dyDescent="0.15">
      <c r="A20" s="12"/>
      <c r="B20" s="14"/>
      <c r="C20" s="16"/>
      <c r="D20" s="18"/>
      <c r="E20" s="8" t="s">
        <v>20</v>
      </c>
      <c r="F20" s="39"/>
      <c r="G20" s="22"/>
      <c r="H20" s="24"/>
      <c r="I20" s="11"/>
      <c r="J20" s="11"/>
      <c r="K20" s="11"/>
      <c r="L20" s="11"/>
      <c r="M20" s="11"/>
      <c r="N20" s="11"/>
    </row>
    <row r="21" spans="1:14" ht="30" customHeight="1" x14ac:dyDescent="0.15">
      <c r="A21" s="12">
        <v>9</v>
      </c>
      <c r="B21" s="13" t="s">
        <v>20</v>
      </c>
      <c r="C21" s="31" t="s">
        <v>20</v>
      </c>
      <c r="D21" s="17" t="s">
        <v>20</v>
      </c>
      <c r="E21" s="7" t="s">
        <v>20</v>
      </c>
      <c r="F21" s="38" t="s">
        <v>20</v>
      </c>
      <c r="G21" s="25" t="s">
        <v>15</v>
      </c>
      <c r="H21" s="23" t="s">
        <v>20</v>
      </c>
      <c r="I21" s="10" t="s">
        <v>15</v>
      </c>
      <c r="J21" s="10" t="s">
        <v>15</v>
      </c>
      <c r="K21" s="10" t="s">
        <v>15</v>
      </c>
      <c r="L21" s="10" t="s">
        <v>15</v>
      </c>
      <c r="M21" s="10" t="s">
        <v>15</v>
      </c>
      <c r="N21" s="10"/>
    </row>
    <row r="22" spans="1:14" ht="30" customHeight="1" x14ac:dyDescent="0.15">
      <c r="A22" s="12"/>
      <c r="B22" s="14"/>
      <c r="C22" s="16"/>
      <c r="D22" s="18"/>
      <c r="E22" s="8" t="s">
        <v>20</v>
      </c>
      <c r="F22" s="39"/>
      <c r="G22" s="22"/>
      <c r="H22" s="24"/>
      <c r="I22" s="11"/>
      <c r="J22" s="11"/>
      <c r="K22" s="11"/>
      <c r="L22" s="11"/>
      <c r="M22" s="11"/>
      <c r="N22" s="11"/>
    </row>
    <row r="23" spans="1:14" ht="30" customHeight="1" x14ac:dyDescent="0.15">
      <c r="A23" s="12">
        <v>10</v>
      </c>
      <c r="B23" s="13" t="s">
        <v>20</v>
      </c>
      <c r="C23" s="31" t="s">
        <v>20</v>
      </c>
      <c r="D23" s="17" t="s">
        <v>20</v>
      </c>
      <c r="E23" s="7" t="s">
        <v>20</v>
      </c>
      <c r="F23" s="38" t="s">
        <v>20</v>
      </c>
      <c r="G23" s="25" t="s">
        <v>15</v>
      </c>
      <c r="H23" s="23" t="s">
        <v>20</v>
      </c>
      <c r="I23" s="10" t="s">
        <v>15</v>
      </c>
      <c r="J23" s="10" t="s">
        <v>15</v>
      </c>
      <c r="K23" s="10" t="s">
        <v>15</v>
      </c>
      <c r="L23" s="10" t="s">
        <v>15</v>
      </c>
      <c r="M23" s="10" t="s">
        <v>15</v>
      </c>
      <c r="N23" s="10"/>
    </row>
    <row r="24" spans="1:14" ht="30" customHeight="1" x14ac:dyDescent="0.15">
      <c r="A24" s="12"/>
      <c r="B24" s="14"/>
      <c r="C24" s="16"/>
      <c r="D24" s="18"/>
      <c r="E24" s="8" t="s">
        <v>20</v>
      </c>
      <c r="F24" s="39"/>
      <c r="G24" s="22"/>
      <c r="H24" s="24"/>
      <c r="I24" s="11"/>
      <c r="J24" s="11"/>
      <c r="K24" s="11"/>
      <c r="L24" s="11"/>
      <c r="M24" s="11"/>
      <c r="N24" s="11"/>
    </row>
    <row r="25" spans="1:14" ht="30" customHeight="1" x14ac:dyDescent="0.15">
      <c r="A25" s="12">
        <v>11</v>
      </c>
      <c r="B25" s="13" t="s">
        <v>20</v>
      </c>
      <c r="C25" s="31" t="s">
        <v>20</v>
      </c>
      <c r="D25" s="17" t="s">
        <v>20</v>
      </c>
      <c r="E25" s="7" t="s">
        <v>20</v>
      </c>
      <c r="F25" s="38" t="s">
        <v>20</v>
      </c>
      <c r="G25" s="25" t="s">
        <v>15</v>
      </c>
      <c r="H25" s="23" t="s">
        <v>20</v>
      </c>
      <c r="I25" s="10" t="s">
        <v>15</v>
      </c>
      <c r="J25" s="10" t="s">
        <v>15</v>
      </c>
      <c r="K25" s="10" t="s">
        <v>15</v>
      </c>
      <c r="L25" s="10" t="s">
        <v>15</v>
      </c>
      <c r="M25" s="10" t="s">
        <v>15</v>
      </c>
      <c r="N25" s="10"/>
    </row>
    <row r="26" spans="1:14" ht="30" customHeight="1" x14ac:dyDescent="0.15">
      <c r="A26" s="12"/>
      <c r="B26" s="14"/>
      <c r="C26" s="16"/>
      <c r="D26" s="18"/>
      <c r="E26" s="8" t="s">
        <v>20</v>
      </c>
      <c r="F26" s="39"/>
      <c r="G26" s="22"/>
      <c r="H26" s="24"/>
      <c r="I26" s="11"/>
      <c r="J26" s="11"/>
      <c r="K26" s="11"/>
      <c r="L26" s="11"/>
      <c r="M26" s="11"/>
      <c r="N26" s="11"/>
    </row>
    <row r="27" spans="1:14" ht="30" customHeight="1" x14ac:dyDescent="0.15">
      <c r="A27" s="12">
        <v>12</v>
      </c>
      <c r="B27" s="13" t="s">
        <v>20</v>
      </c>
      <c r="C27" s="31" t="s">
        <v>20</v>
      </c>
      <c r="D27" s="17" t="s">
        <v>20</v>
      </c>
      <c r="E27" s="7" t="s">
        <v>20</v>
      </c>
      <c r="F27" s="38" t="s">
        <v>20</v>
      </c>
      <c r="G27" s="25" t="s">
        <v>15</v>
      </c>
      <c r="H27" s="23" t="s">
        <v>20</v>
      </c>
      <c r="I27" s="10" t="s">
        <v>15</v>
      </c>
      <c r="J27" s="10" t="s">
        <v>15</v>
      </c>
      <c r="K27" s="10" t="s">
        <v>15</v>
      </c>
      <c r="L27" s="10" t="s">
        <v>15</v>
      </c>
      <c r="M27" s="10" t="s">
        <v>15</v>
      </c>
      <c r="N27" s="10"/>
    </row>
    <row r="28" spans="1:14" ht="30" customHeight="1" x14ac:dyDescent="0.15">
      <c r="A28" s="12"/>
      <c r="B28" s="14"/>
      <c r="C28" s="16"/>
      <c r="D28" s="18"/>
      <c r="E28" s="8" t="s">
        <v>20</v>
      </c>
      <c r="F28" s="39"/>
      <c r="G28" s="22"/>
      <c r="H28" s="24"/>
      <c r="I28" s="11"/>
      <c r="J28" s="11"/>
      <c r="K28" s="11"/>
      <c r="L28" s="11"/>
      <c r="M28" s="11"/>
      <c r="N28" s="11"/>
    </row>
    <row r="29" spans="1:14" ht="30" customHeight="1" x14ac:dyDescent="0.15">
      <c r="A29" s="12">
        <v>13</v>
      </c>
      <c r="B29" s="13" t="s">
        <v>20</v>
      </c>
      <c r="C29" s="31" t="s">
        <v>20</v>
      </c>
      <c r="D29" s="17" t="s">
        <v>20</v>
      </c>
      <c r="E29" s="7" t="s">
        <v>20</v>
      </c>
      <c r="F29" s="38" t="s">
        <v>20</v>
      </c>
      <c r="G29" s="25" t="s">
        <v>15</v>
      </c>
      <c r="H29" s="23" t="s">
        <v>20</v>
      </c>
      <c r="I29" s="10" t="s">
        <v>15</v>
      </c>
      <c r="J29" s="10" t="s">
        <v>15</v>
      </c>
      <c r="K29" s="10" t="s">
        <v>15</v>
      </c>
      <c r="L29" s="10" t="s">
        <v>15</v>
      </c>
      <c r="M29" s="10" t="s">
        <v>15</v>
      </c>
      <c r="N29" s="10"/>
    </row>
    <row r="30" spans="1:14" ht="30" customHeight="1" x14ac:dyDescent="0.15">
      <c r="A30" s="12"/>
      <c r="B30" s="14"/>
      <c r="C30" s="16"/>
      <c r="D30" s="18"/>
      <c r="E30" s="8" t="s">
        <v>20</v>
      </c>
      <c r="F30" s="39"/>
      <c r="G30" s="22"/>
      <c r="H30" s="24"/>
      <c r="I30" s="11"/>
      <c r="J30" s="11"/>
      <c r="K30" s="11"/>
      <c r="L30" s="11"/>
      <c r="M30" s="11"/>
      <c r="N30" s="11"/>
    </row>
    <row r="31" spans="1:14" ht="30" customHeight="1" x14ac:dyDescent="0.15">
      <c r="A31" s="12">
        <v>14</v>
      </c>
      <c r="B31" s="13" t="s">
        <v>20</v>
      </c>
      <c r="C31" s="31" t="s">
        <v>20</v>
      </c>
      <c r="D31" s="17" t="s">
        <v>20</v>
      </c>
      <c r="E31" s="7" t="s">
        <v>20</v>
      </c>
      <c r="F31" s="38" t="s">
        <v>20</v>
      </c>
      <c r="G31" s="25" t="s">
        <v>15</v>
      </c>
      <c r="H31" s="23" t="s">
        <v>20</v>
      </c>
      <c r="I31" s="10" t="s">
        <v>15</v>
      </c>
      <c r="J31" s="10" t="s">
        <v>15</v>
      </c>
      <c r="K31" s="10" t="s">
        <v>15</v>
      </c>
      <c r="L31" s="10" t="s">
        <v>15</v>
      </c>
      <c r="M31" s="10" t="s">
        <v>15</v>
      </c>
      <c r="N31" s="10"/>
    </row>
    <row r="32" spans="1:14" ht="30" customHeight="1" x14ac:dyDescent="0.15">
      <c r="A32" s="12"/>
      <c r="B32" s="14"/>
      <c r="C32" s="16"/>
      <c r="D32" s="18"/>
      <c r="E32" s="8" t="s">
        <v>20</v>
      </c>
      <c r="F32" s="39"/>
      <c r="G32" s="22"/>
      <c r="H32" s="24"/>
      <c r="I32" s="11"/>
      <c r="J32" s="11"/>
      <c r="K32" s="11"/>
      <c r="L32" s="11"/>
      <c r="M32" s="11"/>
      <c r="N32" s="11"/>
    </row>
    <row r="33" spans="1:14" ht="30" customHeight="1" x14ac:dyDescent="0.15">
      <c r="A33" s="12">
        <v>15</v>
      </c>
      <c r="B33" s="13" t="s">
        <v>20</v>
      </c>
      <c r="C33" s="31" t="s">
        <v>20</v>
      </c>
      <c r="D33" s="17" t="s">
        <v>20</v>
      </c>
      <c r="E33" s="7" t="s">
        <v>20</v>
      </c>
      <c r="F33" s="38" t="s">
        <v>20</v>
      </c>
      <c r="G33" s="25" t="s">
        <v>15</v>
      </c>
      <c r="H33" s="23" t="s">
        <v>20</v>
      </c>
      <c r="I33" s="10" t="s">
        <v>15</v>
      </c>
      <c r="J33" s="10" t="s">
        <v>15</v>
      </c>
      <c r="K33" s="10" t="s">
        <v>15</v>
      </c>
      <c r="L33" s="10" t="s">
        <v>15</v>
      </c>
      <c r="M33" s="10" t="s">
        <v>15</v>
      </c>
      <c r="N33" s="10"/>
    </row>
    <row r="34" spans="1:14" ht="30" customHeight="1" x14ac:dyDescent="0.15">
      <c r="A34" s="12"/>
      <c r="B34" s="14"/>
      <c r="C34" s="16"/>
      <c r="D34" s="18"/>
      <c r="E34" s="8" t="s">
        <v>20</v>
      </c>
      <c r="F34" s="39"/>
      <c r="G34" s="22"/>
      <c r="H34" s="24"/>
      <c r="I34" s="11"/>
      <c r="J34" s="11"/>
      <c r="K34" s="11"/>
      <c r="L34" s="11"/>
      <c r="M34" s="11"/>
      <c r="N34" s="11"/>
    </row>
    <row r="35" spans="1:14" ht="30" customHeight="1" x14ac:dyDescent="0.15">
      <c r="A35" s="12">
        <v>16</v>
      </c>
      <c r="B35" s="13" t="s">
        <v>20</v>
      </c>
      <c r="C35" s="31" t="s">
        <v>20</v>
      </c>
      <c r="D35" s="17" t="s">
        <v>20</v>
      </c>
      <c r="E35" s="7" t="s">
        <v>20</v>
      </c>
      <c r="F35" s="38" t="s">
        <v>20</v>
      </c>
      <c r="G35" s="25" t="s">
        <v>15</v>
      </c>
      <c r="H35" s="23" t="s">
        <v>20</v>
      </c>
      <c r="I35" s="10" t="s">
        <v>15</v>
      </c>
      <c r="J35" s="10" t="s">
        <v>15</v>
      </c>
      <c r="K35" s="10" t="s">
        <v>15</v>
      </c>
      <c r="L35" s="10" t="s">
        <v>15</v>
      </c>
      <c r="M35" s="10" t="s">
        <v>15</v>
      </c>
      <c r="N35" s="10"/>
    </row>
    <row r="36" spans="1:14" ht="30" customHeight="1" x14ac:dyDescent="0.15">
      <c r="A36" s="12"/>
      <c r="B36" s="14"/>
      <c r="C36" s="16"/>
      <c r="D36" s="18"/>
      <c r="E36" s="8" t="s">
        <v>20</v>
      </c>
      <c r="F36" s="39"/>
      <c r="G36" s="22"/>
      <c r="H36" s="24"/>
      <c r="I36" s="11"/>
      <c r="J36" s="11"/>
      <c r="K36" s="11"/>
      <c r="L36" s="11"/>
      <c r="M36" s="11"/>
      <c r="N36" s="11"/>
    </row>
    <row r="37" spans="1:14" ht="30" customHeight="1" x14ac:dyDescent="0.15">
      <c r="A37" s="12">
        <v>17</v>
      </c>
      <c r="B37" s="13" t="s">
        <v>20</v>
      </c>
      <c r="C37" s="31" t="s">
        <v>20</v>
      </c>
      <c r="D37" s="17" t="s">
        <v>20</v>
      </c>
      <c r="E37" s="7" t="s">
        <v>20</v>
      </c>
      <c r="F37" s="38" t="s">
        <v>20</v>
      </c>
      <c r="G37" s="25" t="s">
        <v>15</v>
      </c>
      <c r="H37" s="23" t="s">
        <v>20</v>
      </c>
      <c r="I37" s="10" t="s">
        <v>15</v>
      </c>
      <c r="J37" s="10" t="s">
        <v>15</v>
      </c>
      <c r="K37" s="10" t="s">
        <v>15</v>
      </c>
      <c r="L37" s="10" t="s">
        <v>15</v>
      </c>
      <c r="M37" s="10" t="s">
        <v>15</v>
      </c>
      <c r="N37" s="10"/>
    </row>
    <row r="38" spans="1:14" ht="30" customHeight="1" x14ac:dyDescent="0.15">
      <c r="A38" s="12"/>
      <c r="B38" s="14"/>
      <c r="C38" s="16"/>
      <c r="D38" s="18"/>
      <c r="E38" s="8" t="s">
        <v>20</v>
      </c>
      <c r="F38" s="39"/>
      <c r="G38" s="22"/>
      <c r="H38" s="24"/>
      <c r="I38" s="11"/>
      <c r="J38" s="11"/>
      <c r="K38" s="11"/>
      <c r="L38" s="11"/>
      <c r="M38" s="11"/>
      <c r="N38" s="11"/>
    </row>
    <row r="39" spans="1:14" ht="30" customHeight="1" x14ac:dyDescent="0.15">
      <c r="A39" s="12">
        <v>18</v>
      </c>
      <c r="B39" s="13" t="s">
        <v>20</v>
      </c>
      <c r="C39" s="31" t="s">
        <v>20</v>
      </c>
      <c r="D39" s="17" t="s">
        <v>20</v>
      </c>
      <c r="E39" s="7" t="s">
        <v>20</v>
      </c>
      <c r="F39" s="38" t="s">
        <v>20</v>
      </c>
      <c r="G39" s="25" t="s">
        <v>15</v>
      </c>
      <c r="H39" s="23" t="s">
        <v>20</v>
      </c>
      <c r="I39" s="10" t="s">
        <v>15</v>
      </c>
      <c r="J39" s="10" t="s">
        <v>15</v>
      </c>
      <c r="K39" s="10" t="s">
        <v>15</v>
      </c>
      <c r="L39" s="10" t="s">
        <v>15</v>
      </c>
      <c r="M39" s="10" t="s">
        <v>15</v>
      </c>
      <c r="N39" s="10"/>
    </row>
    <row r="40" spans="1:14" ht="30" customHeight="1" x14ac:dyDescent="0.15">
      <c r="A40" s="12"/>
      <c r="B40" s="14"/>
      <c r="C40" s="16"/>
      <c r="D40" s="18"/>
      <c r="E40" s="8" t="s">
        <v>20</v>
      </c>
      <c r="F40" s="39"/>
      <c r="G40" s="22"/>
      <c r="H40" s="24"/>
      <c r="I40" s="11"/>
      <c r="J40" s="11"/>
      <c r="K40" s="11"/>
      <c r="L40" s="11"/>
      <c r="M40" s="11"/>
      <c r="N40" s="11"/>
    </row>
    <row r="41" spans="1:14" ht="30" customHeight="1" x14ac:dyDescent="0.15">
      <c r="A41" s="12">
        <v>19</v>
      </c>
      <c r="B41" s="13" t="s">
        <v>20</v>
      </c>
      <c r="C41" s="31" t="s">
        <v>20</v>
      </c>
      <c r="D41" s="17" t="s">
        <v>20</v>
      </c>
      <c r="E41" s="7" t="s">
        <v>20</v>
      </c>
      <c r="F41" s="38" t="s">
        <v>20</v>
      </c>
      <c r="G41" s="25" t="s">
        <v>15</v>
      </c>
      <c r="H41" s="23" t="s">
        <v>20</v>
      </c>
      <c r="I41" s="10" t="s">
        <v>15</v>
      </c>
      <c r="J41" s="10" t="s">
        <v>15</v>
      </c>
      <c r="K41" s="10" t="s">
        <v>15</v>
      </c>
      <c r="L41" s="10" t="s">
        <v>15</v>
      </c>
      <c r="M41" s="10" t="s">
        <v>15</v>
      </c>
      <c r="N41" s="10"/>
    </row>
    <row r="42" spans="1:14" ht="30" customHeight="1" x14ac:dyDescent="0.15">
      <c r="A42" s="12"/>
      <c r="B42" s="14"/>
      <c r="C42" s="16"/>
      <c r="D42" s="18"/>
      <c r="E42" s="8" t="s">
        <v>20</v>
      </c>
      <c r="F42" s="39"/>
      <c r="G42" s="22"/>
      <c r="H42" s="24"/>
      <c r="I42" s="11"/>
      <c r="J42" s="11"/>
      <c r="K42" s="11"/>
      <c r="L42" s="11"/>
      <c r="M42" s="11"/>
      <c r="N42" s="11"/>
    </row>
    <row r="43" spans="1:14" ht="30" customHeight="1" x14ac:dyDescent="0.15">
      <c r="A43" s="12">
        <v>20</v>
      </c>
      <c r="B43" s="13" t="s">
        <v>20</v>
      </c>
      <c r="C43" s="31" t="s">
        <v>20</v>
      </c>
      <c r="D43" s="17" t="s">
        <v>20</v>
      </c>
      <c r="E43" s="7" t="s">
        <v>20</v>
      </c>
      <c r="F43" s="38" t="s">
        <v>20</v>
      </c>
      <c r="G43" s="25" t="s">
        <v>15</v>
      </c>
      <c r="H43" s="23" t="s">
        <v>20</v>
      </c>
      <c r="I43" s="10" t="s">
        <v>15</v>
      </c>
      <c r="J43" s="10" t="s">
        <v>15</v>
      </c>
      <c r="K43" s="10" t="s">
        <v>15</v>
      </c>
      <c r="L43" s="10" t="s">
        <v>15</v>
      </c>
      <c r="M43" s="10" t="s">
        <v>15</v>
      </c>
      <c r="N43" s="10"/>
    </row>
    <row r="44" spans="1:14" ht="30" customHeight="1" x14ac:dyDescent="0.15">
      <c r="A44" s="12"/>
      <c r="B44" s="14"/>
      <c r="C44" s="16"/>
      <c r="D44" s="18"/>
      <c r="E44" s="8" t="s">
        <v>20</v>
      </c>
      <c r="F44" s="39"/>
      <c r="G44" s="22"/>
      <c r="H44" s="24"/>
      <c r="I44" s="11"/>
      <c r="J44" s="11"/>
      <c r="K44" s="11"/>
      <c r="L44" s="11"/>
      <c r="M44" s="11"/>
      <c r="N44" s="11"/>
    </row>
    <row r="45" spans="1:14" ht="30" customHeight="1" x14ac:dyDescent="0.15">
      <c r="A45" s="12">
        <v>21</v>
      </c>
      <c r="B45" s="13" t="s">
        <v>20</v>
      </c>
      <c r="C45" s="31" t="s">
        <v>20</v>
      </c>
      <c r="D45" s="17" t="s">
        <v>20</v>
      </c>
      <c r="E45" s="7" t="s">
        <v>20</v>
      </c>
      <c r="F45" s="38" t="s">
        <v>20</v>
      </c>
      <c r="G45" s="25" t="s">
        <v>15</v>
      </c>
      <c r="H45" s="23" t="s">
        <v>20</v>
      </c>
      <c r="I45" s="10" t="s">
        <v>15</v>
      </c>
      <c r="J45" s="10" t="s">
        <v>15</v>
      </c>
      <c r="K45" s="10" t="s">
        <v>15</v>
      </c>
      <c r="L45" s="10" t="s">
        <v>15</v>
      </c>
      <c r="M45" s="10" t="s">
        <v>15</v>
      </c>
      <c r="N45" s="10"/>
    </row>
    <row r="46" spans="1:14" ht="30" customHeight="1" x14ac:dyDescent="0.15">
      <c r="A46" s="12"/>
      <c r="B46" s="14"/>
      <c r="C46" s="16"/>
      <c r="D46" s="18"/>
      <c r="E46" s="8" t="s">
        <v>20</v>
      </c>
      <c r="F46" s="39"/>
      <c r="G46" s="22"/>
      <c r="H46" s="24"/>
      <c r="I46" s="11"/>
      <c r="J46" s="11"/>
      <c r="K46" s="11"/>
      <c r="L46" s="11"/>
      <c r="M46" s="11"/>
      <c r="N46" s="11"/>
    </row>
    <row r="47" spans="1:14" ht="30" customHeight="1" x14ac:dyDescent="0.15">
      <c r="A47" s="12">
        <v>22</v>
      </c>
      <c r="B47" s="13" t="s">
        <v>20</v>
      </c>
      <c r="C47" s="31" t="s">
        <v>20</v>
      </c>
      <c r="D47" s="17" t="s">
        <v>20</v>
      </c>
      <c r="E47" s="7" t="s">
        <v>20</v>
      </c>
      <c r="F47" s="38" t="s">
        <v>20</v>
      </c>
      <c r="G47" s="25" t="s">
        <v>15</v>
      </c>
      <c r="H47" s="23" t="s">
        <v>20</v>
      </c>
      <c r="I47" s="10" t="s">
        <v>15</v>
      </c>
      <c r="J47" s="10" t="s">
        <v>15</v>
      </c>
      <c r="K47" s="10" t="s">
        <v>15</v>
      </c>
      <c r="L47" s="10" t="s">
        <v>15</v>
      </c>
      <c r="M47" s="10" t="s">
        <v>15</v>
      </c>
      <c r="N47" s="10"/>
    </row>
    <row r="48" spans="1:14" ht="30" customHeight="1" x14ac:dyDescent="0.15">
      <c r="A48" s="12"/>
      <c r="B48" s="14"/>
      <c r="C48" s="16"/>
      <c r="D48" s="18"/>
      <c r="E48" s="8" t="s">
        <v>20</v>
      </c>
      <c r="F48" s="39"/>
      <c r="G48" s="22"/>
      <c r="H48" s="24"/>
      <c r="I48" s="11"/>
      <c r="J48" s="11"/>
      <c r="K48" s="11"/>
      <c r="L48" s="11"/>
      <c r="M48" s="11"/>
      <c r="N48" s="11"/>
    </row>
    <row r="49" spans="1:14" ht="30" customHeight="1" x14ac:dyDescent="0.15">
      <c r="A49" s="12">
        <v>23</v>
      </c>
      <c r="B49" s="13" t="s">
        <v>20</v>
      </c>
      <c r="C49" s="31" t="s">
        <v>20</v>
      </c>
      <c r="D49" s="17" t="s">
        <v>20</v>
      </c>
      <c r="E49" s="7" t="s">
        <v>20</v>
      </c>
      <c r="F49" s="38" t="s">
        <v>20</v>
      </c>
      <c r="G49" s="25" t="s">
        <v>15</v>
      </c>
      <c r="H49" s="23" t="s">
        <v>20</v>
      </c>
      <c r="I49" s="10" t="s">
        <v>15</v>
      </c>
      <c r="J49" s="10" t="s">
        <v>15</v>
      </c>
      <c r="K49" s="10" t="s">
        <v>15</v>
      </c>
      <c r="L49" s="10" t="s">
        <v>15</v>
      </c>
      <c r="M49" s="10" t="s">
        <v>15</v>
      </c>
      <c r="N49" s="10"/>
    </row>
    <row r="50" spans="1:14" ht="30" customHeight="1" x14ac:dyDescent="0.15">
      <c r="A50" s="12"/>
      <c r="B50" s="14"/>
      <c r="C50" s="16"/>
      <c r="D50" s="18"/>
      <c r="E50" s="8" t="s">
        <v>20</v>
      </c>
      <c r="F50" s="39"/>
      <c r="G50" s="22"/>
      <c r="H50" s="24"/>
      <c r="I50" s="11"/>
      <c r="J50" s="11"/>
      <c r="K50" s="11"/>
      <c r="L50" s="11"/>
      <c r="M50" s="11"/>
      <c r="N50" s="11"/>
    </row>
    <row r="51" spans="1:14" ht="30" customHeight="1" x14ac:dyDescent="0.15">
      <c r="A51" s="12">
        <v>24</v>
      </c>
      <c r="B51" s="13" t="s">
        <v>20</v>
      </c>
      <c r="C51" s="31" t="s">
        <v>20</v>
      </c>
      <c r="D51" s="17" t="s">
        <v>20</v>
      </c>
      <c r="E51" s="7" t="s">
        <v>20</v>
      </c>
      <c r="F51" s="38" t="s">
        <v>20</v>
      </c>
      <c r="G51" s="25" t="s">
        <v>15</v>
      </c>
      <c r="H51" s="23" t="s">
        <v>20</v>
      </c>
      <c r="I51" s="10" t="s">
        <v>15</v>
      </c>
      <c r="J51" s="10" t="s">
        <v>15</v>
      </c>
      <c r="K51" s="10" t="s">
        <v>15</v>
      </c>
      <c r="L51" s="10" t="s">
        <v>15</v>
      </c>
      <c r="M51" s="10" t="s">
        <v>15</v>
      </c>
      <c r="N51" s="10"/>
    </row>
    <row r="52" spans="1:14" ht="30" customHeight="1" x14ac:dyDescent="0.15">
      <c r="A52" s="12"/>
      <c r="B52" s="14"/>
      <c r="C52" s="16"/>
      <c r="D52" s="18"/>
      <c r="E52" s="8" t="s">
        <v>20</v>
      </c>
      <c r="F52" s="39"/>
      <c r="G52" s="22"/>
      <c r="H52" s="24"/>
      <c r="I52" s="11"/>
      <c r="J52" s="11"/>
      <c r="K52" s="11"/>
      <c r="L52" s="11"/>
      <c r="M52" s="11"/>
      <c r="N52" s="11"/>
    </row>
    <row r="53" spans="1:14" ht="50.1" customHeight="1" x14ac:dyDescent="0.15"/>
    <row r="54" spans="1:14" ht="50.1" customHeight="1" x14ac:dyDescent="0.15"/>
    <row r="55" spans="1:14" ht="50.1" customHeight="1" x14ac:dyDescent="0.15"/>
  </sheetData>
  <autoFilter ref="A4:N4"/>
  <mergeCells count="323">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H11:H12"/>
    <mergeCell ref="I11:I12"/>
    <mergeCell ref="G9:G10"/>
    <mergeCell ref="H9:H10"/>
    <mergeCell ref="I9:I10"/>
    <mergeCell ref="J7:J8"/>
    <mergeCell ref="K7:K8"/>
    <mergeCell ref="L7:L8"/>
    <mergeCell ref="M7:M8"/>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H19:H20"/>
    <mergeCell ref="I19:I20"/>
    <mergeCell ref="G17:G18"/>
    <mergeCell ref="H17:H18"/>
    <mergeCell ref="I17:I18"/>
    <mergeCell ref="J15:J16"/>
    <mergeCell ref="K15:K16"/>
    <mergeCell ref="L15:L16"/>
    <mergeCell ref="M15:M16"/>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H27:H28"/>
    <mergeCell ref="I27:I28"/>
    <mergeCell ref="G25:G26"/>
    <mergeCell ref="H25:H26"/>
    <mergeCell ref="I25:I26"/>
    <mergeCell ref="J23:J24"/>
    <mergeCell ref="K23:K24"/>
    <mergeCell ref="L23:L24"/>
    <mergeCell ref="M23:M24"/>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H35:H36"/>
    <mergeCell ref="I35:I36"/>
    <mergeCell ref="G33:G34"/>
    <mergeCell ref="H33:H34"/>
    <mergeCell ref="I33:I34"/>
    <mergeCell ref="J31:J32"/>
    <mergeCell ref="K31:K32"/>
    <mergeCell ref="L31:L32"/>
    <mergeCell ref="M31:M32"/>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H43:H44"/>
    <mergeCell ref="I43:I44"/>
    <mergeCell ref="G41:G42"/>
    <mergeCell ref="H41:H42"/>
    <mergeCell ref="I41:I42"/>
    <mergeCell ref="J39:J40"/>
    <mergeCell ref="K39:K40"/>
    <mergeCell ref="L39:L40"/>
    <mergeCell ref="M39:M40"/>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8"/>
  <sheetViews>
    <sheetView tabSelected="1"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E58" sqref="E58"/>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19</v>
      </c>
    </row>
    <row r="3" spans="1:14" x14ac:dyDescent="0.15">
      <c r="B3" s="29" t="s">
        <v>1</v>
      </c>
      <c r="C3" s="29" t="s">
        <v>2</v>
      </c>
      <c r="D3" s="32" t="s">
        <v>3</v>
      </c>
      <c r="E3" s="29" t="s">
        <v>4</v>
      </c>
      <c r="F3" s="29" t="s">
        <v>18</v>
      </c>
      <c r="G3" s="27" t="s">
        <v>6</v>
      </c>
      <c r="H3" s="27" t="s">
        <v>7</v>
      </c>
      <c r="I3" s="29" t="s">
        <v>8</v>
      </c>
      <c r="J3" s="29" t="s">
        <v>9</v>
      </c>
      <c r="K3" s="29" t="s">
        <v>10</v>
      </c>
      <c r="L3" s="29"/>
      <c r="M3" s="29"/>
      <c r="N3" s="29" t="s">
        <v>11</v>
      </c>
    </row>
    <row r="4" spans="1:14" ht="36.75" thickBot="1" x14ac:dyDescent="0.2">
      <c r="B4" s="30"/>
      <c r="C4" s="30"/>
      <c r="D4" s="33"/>
      <c r="E4" s="30"/>
      <c r="F4" s="30"/>
      <c r="G4" s="28"/>
      <c r="H4" s="28"/>
      <c r="I4" s="30"/>
      <c r="J4" s="30"/>
      <c r="K4" s="6" t="s">
        <v>12</v>
      </c>
      <c r="L4" s="6" t="s">
        <v>13</v>
      </c>
      <c r="M4" s="6" t="s">
        <v>14</v>
      </c>
      <c r="N4" s="30"/>
    </row>
    <row r="5" spans="1:14" ht="30" customHeight="1" thickTop="1" x14ac:dyDescent="0.15">
      <c r="A5" s="12">
        <v>1</v>
      </c>
      <c r="B5" s="13" t="str">
        <f>_xlfn.IFNA(VLOOKUP($A5,[1]調達手続一括登録データ!$CB$6:$CI$10001,2,0),"")</f>
        <v>A重油購入契約（第4四半期分）</v>
      </c>
      <c r="C5" s="31" t="str">
        <f>IF(B5="","","独立行政法人国立病院機構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5" s="17">
        <f>_xlfn.IFNA(VLOOKUP($A5,[1]調達手続一括登録データ!$CB$6:$CI$10001,3,0),"")</f>
        <v>43830</v>
      </c>
      <c r="E5" s="7" t="str">
        <f>_xlfn.IFNA(VLOOKUP($A5,[1]調達手続一括登録データ!$CB$6:$CI$10001,4,0),"")</f>
        <v>大岩石油株式会社</v>
      </c>
      <c r="F5" s="38" t="str">
        <f>_xlfn.IFNA(VLOOKUP($A5,[1]調達手続一括登録データ!$CB$6:$CI$10001,6,0),"")</f>
        <v>一般競争契約</v>
      </c>
      <c r="G5" s="25" t="s">
        <v>15</v>
      </c>
      <c r="H5" s="23">
        <f>_xlfn.IFNA(VLOOKUP($A5,[1]調達手続一括登録データ!$CB$6:$CI$10001,8,0),"")</f>
        <v>5821200</v>
      </c>
      <c r="I5" s="26" t="s">
        <v>15</v>
      </c>
      <c r="J5" s="26" t="s">
        <v>15</v>
      </c>
      <c r="K5" s="26" t="s">
        <v>15</v>
      </c>
      <c r="L5" s="26" t="s">
        <v>15</v>
      </c>
      <c r="M5" s="26" t="s">
        <v>15</v>
      </c>
      <c r="N5" s="26"/>
    </row>
    <row r="6" spans="1:14" ht="30" customHeight="1" x14ac:dyDescent="0.15">
      <c r="A6" s="12"/>
      <c r="B6" s="14"/>
      <c r="C6" s="16"/>
      <c r="D6" s="18"/>
      <c r="E6" s="8" t="str">
        <f>_xlfn.IFNA(VLOOKUP($A5,[1]調達手続一括登録データ!$CB$6:$CI$10001,5,0),"")</f>
        <v>和歌山市築港1丁目6番地</v>
      </c>
      <c r="F6" s="39"/>
      <c r="G6" s="22"/>
      <c r="H6" s="24"/>
      <c r="I6" s="11"/>
      <c r="J6" s="11"/>
      <c r="K6" s="11"/>
      <c r="L6" s="11"/>
      <c r="M6" s="11"/>
      <c r="N6" s="11"/>
    </row>
    <row r="7" spans="1:14" ht="30" customHeight="1" x14ac:dyDescent="0.15">
      <c r="A7" s="12">
        <v>2</v>
      </c>
      <c r="B7" s="13" t="str">
        <f>_xlfn.IFNA(VLOOKUP($A7,[1]調達手続一括登録データ!$CB$6:$CI$10001,2,0),"")</f>
        <v>清掃業務（病棟）派遣契約</v>
      </c>
      <c r="C7" s="31" t="str">
        <f t="shared" ref="C7" si="0">IF(B7="","","独立行政法人国立病院機構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7" s="17">
        <f>_xlfn.IFNA(VLOOKUP($A7,[1]調達手続一括登録データ!$CB$6:$CI$10001,3,0),"")</f>
        <v>43917</v>
      </c>
      <c r="E7" s="7" t="str">
        <f>_xlfn.IFNA(VLOOKUP($A7,[1]調達手続一括登録データ!$CB$6:$CI$10001,4,0),"")</f>
        <v>日東カストディアルサービス（株）</v>
      </c>
      <c r="F7" s="38" t="str">
        <f>_xlfn.IFNA(VLOOKUP($A7,[1]調達手続一括登録データ!$CB$6:$CI$10001,6,0),"")</f>
        <v>一般競争契約</v>
      </c>
      <c r="G7" s="25" t="s">
        <v>15</v>
      </c>
      <c r="H7" s="23">
        <f>_xlfn.IFNA(VLOOKUP($A7,[1]調達手続一括登録データ!$CB$6:$CI$10001,8,0),"")</f>
        <v>33325077</v>
      </c>
      <c r="I7" s="10" t="s">
        <v>15</v>
      </c>
      <c r="J7" s="10" t="s">
        <v>15</v>
      </c>
      <c r="K7" s="10" t="s">
        <v>15</v>
      </c>
      <c r="L7" s="10" t="s">
        <v>15</v>
      </c>
      <c r="M7" s="10" t="s">
        <v>15</v>
      </c>
      <c r="N7" s="10"/>
    </row>
    <row r="8" spans="1:14" ht="30" customHeight="1" x14ac:dyDescent="0.15">
      <c r="A8" s="12"/>
      <c r="B8" s="14"/>
      <c r="C8" s="16"/>
      <c r="D8" s="18"/>
      <c r="E8" s="8" t="str">
        <f>_xlfn.IFNA(VLOOKUP($A7,[1]調達手続一括登録データ!$CB$6:$CI$10001,5,0),"")</f>
        <v>和歌山市新中通２－２５</v>
      </c>
      <c r="F8" s="39"/>
      <c r="G8" s="22"/>
      <c r="H8" s="24"/>
      <c r="I8" s="11"/>
      <c r="J8" s="11"/>
      <c r="K8" s="11"/>
      <c r="L8" s="11"/>
      <c r="M8" s="11"/>
      <c r="N8" s="11"/>
    </row>
    <row r="9" spans="1:14" ht="30" customHeight="1" x14ac:dyDescent="0.15">
      <c r="A9" s="12">
        <v>3</v>
      </c>
      <c r="B9" s="13" t="str">
        <f>_xlfn.IFNA(VLOOKUP($A9,[1]調達手続一括登録データ!$CB$6:$CI$10001,2,0),"")</f>
        <v>ﾎﾞｲﾗｰ運転管理業務派遣契約</v>
      </c>
      <c r="C9" s="31" t="str">
        <f t="shared" ref="C9" si="1">IF(B9="","","独立行政法人国立病院機構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9" s="17">
        <f>_xlfn.IFNA(VLOOKUP($A9,[1]調達手続一括登録データ!$CB$6:$CI$10001,3,0),"")</f>
        <v>43917</v>
      </c>
      <c r="E9" s="7" t="str">
        <f>_xlfn.IFNA(VLOOKUP($A9,[1]調達手続一括登録データ!$CB$6:$CI$10001,4,0),"")</f>
        <v>（株）アウトソーシングトータルサポート</v>
      </c>
      <c r="F9" s="38" t="str">
        <f>_xlfn.IFNA(VLOOKUP($A9,[1]調達手続一括登録データ!$CB$6:$CI$10001,6,0),"")</f>
        <v>一般競争契約</v>
      </c>
      <c r="G9" s="25" t="s">
        <v>15</v>
      </c>
      <c r="H9" s="23">
        <f>_xlfn.IFNA(VLOOKUP($A9,[1]調達手続一括登録データ!$CB$6:$CI$10001,8,0),"")</f>
        <v>3625256</v>
      </c>
      <c r="I9" s="10" t="s">
        <v>15</v>
      </c>
      <c r="J9" s="10" t="s">
        <v>15</v>
      </c>
      <c r="K9" s="10" t="s">
        <v>15</v>
      </c>
      <c r="L9" s="10" t="s">
        <v>15</v>
      </c>
      <c r="M9" s="10" t="s">
        <v>15</v>
      </c>
      <c r="N9" s="10"/>
    </row>
    <row r="10" spans="1:14" ht="30" customHeight="1" x14ac:dyDescent="0.15">
      <c r="A10" s="12"/>
      <c r="B10" s="14"/>
      <c r="C10" s="16"/>
      <c r="D10" s="18"/>
      <c r="E10" s="8" t="str">
        <f>_xlfn.IFNA(VLOOKUP($A9,[1]調達手続一括登録データ!$CB$6:$CI$10001,5,0),"")</f>
        <v>東京都千代田区丸の内一丁目8番3号</v>
      </c>
      <c r="F10" s="39"/>
      <c r="G10" s="22"/>
      <c r="H10" s="24"/>
      <c r="I10" s="11"/>
      <c r="J10" s="11"/>
      <c r="K10" s="11"/>
      <c r="L10" s="11"/>
      <c r="M10" s="11"/>
      <c r="N10" s="11"/>
    </row>
    <row r="11" spans="1:14" ht="30" customHeight="1" x14ac:dyDescent="0.15">
      <c r="A11" s="12">
        <v>4</v>
      </c>
      <c r="B11" s="13" t="str">
        <f>_xlfn.IFNA(VLOOKUP($A11,[1]調達手続一括登録データ!$CB$6:$CI$10001,2,0),"")</f>
        <v>患者相談対応業務派遣契約</v>
      </c>
      <c r="C11" s="31" t="str">
        <f t="shared" ref="C11" si="2">IF(B11="","","独立行政法人国立病院機構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1" s="17">
        <f>_xlfn.IFNA(VLOOKUP($A11,[1]調達手続一括登録データ!$CB$6:$CI$10001,3,0),"")</f>
        <v>43917</v>
      </c>
      <c r="E11" s="7" t="str">
        <f>_xlfn.IFNA(VLOOKUP($A11,[1]調達手続一括登録データ!$CB$6:$CI$10001,4,0),"")</f>
        <v>株式会社ＭＨＰ</v>
      </c>
      <c r="F11" s="38" t="str">
        <f>_xlfn.IFNA(VLOOKUP($A11,[1]調達手続一括登録データ!$CB$6:$CI$10001,6,0),"")</f>
        <v>一般競争契約</v>
      </c>
      <c r="G11" s="25" t="s">
        <v>15</v>
      </c>
      <c r="H11" s="23">
        <f>_xlfn.IFNA(VLOOKUP($A11,[1]調達手続一括登録データ!$CB$6:$CI$10001,8,0),"")</f>
        <v>7260000</v>
      </c>
      <c r="I11" s="10" t="s">
        <v>15</v>
      </c>
      <c r="J11" s="10" t="s">
        <v>15</v>
      </c>
      <c r="K11" s="10" t="s">
        <v>15</v>
      </c>
      <c r="L11" s="10" t="s">
        <v>15</v>
      </c>
      <c r="M11" s="10" t="s">
        <v>15</v>
      </c>
      <c r="N11" s="10"/>
    </row>
    <row r="12" spans="1:14" ht="30" customHeight="1" x14ac:dyDescent="0.15">
      <c r="A12" s="12"/>
      <c r="B12" s="14"/>
      <c r="C12" s="16"/>
      <c r="D12" s="18"/>
      <c r="E12" s="8" t="str">
        <f>_xlfn.IFNA(VLOOKUP($A11,[1]調達手続一括登録データ!$CB$6:$CI$10001,5,0),"")</f>
        <v>大阪市中央区本町2-2-5　本町第2ビル6階</v>
      </c>
      <c r="F12" s="39"/>
      <c r="G12" s="22"/>
      <c r="H12" s="24"/>
      <c r="I12" s="11"/>
      <c r="J12" s="11"/>
      <c r="K12" s="11"/>
      <c r="L12" s="11"/>
      <c r="M12" s="11"/>
      <c r="N12" s="11"/>
    </row>
    <row r="13" spans="1:14" ht="30" customHeight="1" x14ac:dyDescent="0.15">
      <c r="A13" s="12">
        <v>5</v>
      </c>
      <c r="B13" s="13" t="str">
        <f>_xlfn.IFNA(VLOOKUP($A13,[1]調達手続一括登録データ!$CB$6:$CI$10001,2,0),"")</f>
        <v>庁舎電力</v>
      </c>
      <c r="C13" s="31" t="str">
        <f t="shared" ref="C13" si="3">IF(B13="","","独立行政法人国立病院機構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3" s="17">
        <f>_xlfn.IFNA(VLOOKUP($A13,[1]調達手続一括登録データ!$CB$6:$CI$10001,3,0),"")</f>
        <v>43838</v>
      </c>
      <c r="E13" s="7" t="str">
        <f>_xlfn.IFNA(VLOOKUP($A13,[1]調達手続一括登録データ!$CB$6:$CI$10001,4,0),"")</f>
        <v>九電みらいエナジー株式会社</v>
      </c>
      <c r="F13" s="38" t="str">
        <f>_xlfn.IFNA(VLOOKUP($A13,[1]調達手続一括登録データ!$CB$6:$CI$10001,6,0),"")</f>
        <v>一般競争契約</v>
      </c>
      <c r="G13" s="25" t="s">
        <v>15</v>
      </c>
      <c r="H13" s="23">
        <f>_xlfn.IFNA(VLOOKUP($A13,[1]調達手続一括登録データ!$CB$6:$CI$10001,8,0),"")</f>
        <v>63739967</v>
      </c>
      <c r="I13" s="10" t="s">
        <v>15</v>
      </c>
      <c r="J13" s="10" t="s">
        <v>15</v>
      </c>
      <c r="K13" s="10" t="s">
        <v>15</v>
      </c>
      <c r="L13" s="10" t="s">
        <v>15</v>
      </c>
      <c r="M13" s="10" t="s">
        <v>15</v>
      </c>
      <c r="N13" s="10"/>
    </row>
    <row r="14" spans="1:14" ht="30" customHeight="1" x14ac:dyDescent="0.15">
      <c r="A14" s="12"/>
      <c r="B14" s="14"/>
      <c r="C14" s="16"/>
      <c r="D14" s="18"/>
      <c r="E14" s="8" t="str">
        <f>_xlfn.IFNA(VLOOKUP($A13,[1]調達手続一括登録データ!$CB$6:$CI$10001,5,0),"")</f>
        <v/>
      </c>
      <c r="F14" s="39"/>
      <c r="G14" s="22"/>
      <c r="H14" s="24"/>
      <c r="I14" s="11"/>
      <c r="J14" s="11"/>
      <c r="K14" s="11"/>
      <c r="L14" s="11"/>
      <c r="M14" s="11"/>
      <c r="N14" s="11"/>
    </row>
    <row r="15" spans="1:14" ht="30" customHeight="1" x14ac:dyDescent="0.15">
      <c r="A15" s="12">
        <v>6</v>
      </c>
      <c r="B15" s="13" t="str">
        <f>_xlfn.IFNA(VLOOKUP($A15,[1]調達手続一括登録データ!$CB$6:$CI$10001,2,0),"")</f>
        <v>腹腔鏡3Dシステム賃貸借</v>
      </c>
      <c r="C15" s="31" t="str">
        <f t="shared" ref="C15" si="4">IF(B15="","","独立行政法人国立病院機構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5" s="17">
        <f>_xlfn.IFNA(VLOOKUP($A15,[1]調達手続一括登録データ!$CB$6:$CI$10001,3,0),"")</f>
        <v>43922</v>
      </c>
      <c r="E15" s="7" t="str">
        <f>_xlfn.IFNA(VLOOKUP($A15,[1]調達手続一括登録データ!$CB$6:$CI$10001,4,0),"")</f>
        <v>ティーメディクス株式会社</v>
      </c>
      <c r="F15" s="38" t="str">
        <f>_xlfn.IFNA(VLOOKUP($A15,[1]調達手続一括登録データ!$CB$6:$CI$10001,6,0),"")</f>
        <v>一般競争契約</v>
      </c>
      <c r="G15" s="25" t="s">
        <v>15</v>
      </c>
      <c r="H15" s="23">
        <f>_xlfn.IFNA(VLOOKUP($A15,[1]調達手続一括登録データ!$CB$6:$CI$10001,8,0),"")</f>
        <v>39523440</v>
      </c>
      <c r="I15" s="10" t="s">
        <v>15</v>
      </c>
      <c r="J15" s="10" t="s">
        <v>15</v>
      </c>
      <c r="K15" s="10" t="s">
        <v>15</v>
      </c>
      <c r="L15" s="10" t="s">
        <v>15</v>
      </c>
      <c r="M15" s="10" t="s">
        <v>15</v>
      </c>
      <c r="N15" s="10"/>
    </row>
    <row r="16" spans="1:14" ht="30" customHeight="1" x14ac:dyDescent="0.15">
      <c r="A16" s="12"/>
      <c r="B16" s="14"/>
      <c r="C16" s="16"/>
      <c r="D16" s="18"/>
      <c r="E16" s="8" t="str">
        <f>_xlfn.IFNA(VLOOKUP($A15,[1]調達手続一括登録データ!$CB$6:$CI$10001,5,0),"")</f>
        <v>東京都新宿区西新宿1-22-2新宿サンエービル5F</v>
      </c>
      <c r="F16" s="39"/>
      <c r="G16" s="22"/>
      <c r="H16" s="24"/>
      <c r="I16" s="11"/>
      <c r="J16" s="11"/>
      <c r="K16" s="11"/>
      <c r="L16" s="11"/>
      <c r="M16" s="11"/>
      <c r="N16" s="11"/>
    </row>
    <row r="17" spans="1:14" ht="30" customHeight="1" x14ac:dyDescent="0.15">
      <c r="A17" s="12">
        <v>7</v>
      </c>
      <c r="B17" s="13" t="str">
        <f>_xlfn.IFNA(VLOOKUP($A17,[1]調達手続一括登録データ!$CB$6:$CI$10001,2,0),"")</f>
        <v>X線TV撮影装置</v>
      </c>
      <c r="C17" s="31" t="str">
        <f t="shared" ref="C17" si="5">IF(B17="","","独立行政法人国立病院機構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7" s="17">
        <f>_xlfn.IFNA(VLOOKUP($A17,[1]調達手続一括登録データ!$CB$6:$CI$10001,3,0),"")</f>
        <v>43873</v>
      </c>
      <c r="E17" s="7" t="str">
        <f>_xlfn.IFNA(VLOOKUP($A17,[1]調達手続一括登録データ!$CB$6:$CI$10001,4,0),"")</f>
        <v>キヤノンメディカルシステムズ㈱</v>
      </c>
      <c r="F17" s="38" t="str">
        <f>_xlfn.IFNA(VLOOKUP($A17,[1]調達手続一括登録データ!$CB$6:$CI$10001,6,0),"")</f>
        <v>一般競争契約</v>
      </c>
      <c r="G17" s="25" t="s">
        <v>15</v>
      </c>
      <c r="H17" s="23">
        <f>_xlfn.IFNA(VLOOKUP($A17,[1]調達手続一括登録データ!$CB$6:$CI$10001,8,0),"")</f>
        <v>35981000</v>
      </c>
      <c r="I17" s="10" t="s">
        <v>15</v>
      </c>
      <c r="J17" s="10" t="s">
        <v>15</v>
      </c>
      <c r="K17" s="10" t="s">
        <v>15</v>
      </c>
      <c r="L17" s="10" t="s">
        <v>15</v>
      </c>
      <c r="M17" s="10" t="s">
        <v>15</v>
      </c>
      <c r="N17" s="10"/>
    </row>
    <row r="18" spans="1:14" ht="30" customHeight="1" x14ac:dyDescent="0.15">
      <c r="A18" s="12"/>
      <c r="B18" s="14"/>
      <c r="C18" s="16"/>
      <c r="D18" s="18"/>
      <c r="E18" s="8" t="str">
        <f>_xlfn.IFNA(VLOOKUP($A17,[1]調達手続一括登録データ!$CB$6:$CI$10001,5,0),"")</f>
        <v>和歌山市福町３７番地</v>
      </c>
      <c r="F18" s="39"/>
      <c r="G18" s="22"/>
      <c r="H18" s="24"/>
      <c r="I18" s="11"/>
      <c r="J18" s="11"/>
      <c r="K18" s="11"/>
      <c r="L18" s="11"/>
      <c r="M18" s="11"/>
      <c r="N18" s="11"/>
    </row>
    <row r="19" spans="1:14" ht="30" customHeight="1" x14ac:dyDescent="0.15">
      <c r="A19" s="12">
        <v>8</v>
      </c>
      <c r="B19" s="13" t="str">
        <f>_xlfn.IFNA(VLOOKUP($A19,[1]調達手続一括登録データ!$CB$6:$CI$10001,2,0),"")</f>
        <v>内視鏡　一式</v>
      </c>
      <c r="C19" s="31" t="str">
        <f t="shared" ref="C19" si="6">IF(B19="","","独立行政法人国立病院機構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19" s="17">
        <f>_xlfn.IFNA(VLOOKUP($A19,[1]調達手続一括登録データ!$CB$6:$CI$10001,3,0),"")</f>
        <v>43873</v>
      </c>
      <c r="E19" s="7" t="str">
        <f>_xlfn.IFNA(VLOOKUP($A19,[1]調達手続一括登録データ!$CB$6:$CI$10001,4,0),"")</f>
        <v>(株)大黒</v>
      </c>
      <c r="F19" s="38" t="str">
        <f>_xlfn.IFNA(VLOOKUP($A19,[1]調達手続一括登録データ!$CB$6:$CI$10001,6,0),"")</f>
        <v>一般競争契約</v>
      </c>
      <c r="G19" s="25" t="s">
        <v>15</v>
      </c>
      <c r="H19" s="23">
        <f>_xlfn.IFNA(VLOOKUP($A19,[1]調達手続一括登録データ!$CB$6:$CI$10001,8,0),"")</f>
        <v>57937000</v>
      </c>
      <c r="I19" s="10" t="s">
        <v>15</v>
      </c>
      <c r="J19" s="10" t="s">
        <v>15</v>
      </c>
      <c r="K19" s="10" t="s">
        <v>15</v>
      </c>
      <c r="L19" s="10" t="s">
        <v>15</v>
      </c>
      <c r="M19" s="10" t="s">
        <v>15</v>
      </c>
      <c r="N19" s="10"/>
    </row>
    <row r="20" spans="1:14" ht="30" customHeight="1" x14ac:dyDescent="0.15">
      <c r="A20" s="12"/>
      <c r="B20" s="14"/>
      <c r="C20" s="16"/>
      <c r="D20" s="18"/>
      <c r="E20" s="8" t="str">
        <f>_xlfn.IFNA(VLOOKUP($A19,[1]調達手続一括登録データ!$CB$6:$CI$10001,5,0),"")</f>
        <v>和歌山市手平3丁目8番43号</v>
      </c>
      <c r="F20" s="39"/>
      <c r="G20" s="22"/>
      <c r="H20" s="24"/>
      <c r="I20" s="11"/>
      <c r="J20" s="11"/>
      <c r="K20" s="11"/>
      <c r="L20" s="11"/>
      <c r="M20" s="11"/>
      <c r="N20" s="11"/>
    </row>
    <row r="21" spans="1:14" ht="30" customHeight="1" x14ac:dyDescent="0.15">
      <c r="A21" s="12">
        <v>9</v>
      </c>
      <c r="B21" s="13" t="str">
        <f>_xlfn.IFNA(VLOOKUP($A21,[1]調達手続一括登録データ!$CB$6:$CI$10001,2,0),"")</f>
        <v>セントラルモニター　一式</v>
      </c>
      <c r="C21" s="31" t="str">
        <f t="shared" ref="C21" si="7">IF(B21="","","独立行政法人国立病院機構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1" s="17">
        <f>_xlfn.IFNA(VLOOKUP($A21,[1]調達手続一括登録データ!$CB$6:$CI$10001,3,0),"")</f>
        <v>43868</v>
      </c>
      <c r="E21" s="7" t="str">
        <f>_xlfn.IFNA(VLOOKUP($A21,[1]調達手続一括登録データ!$CB$6:$CI$10001,4,0),"")</f>
        <v>株式会社アクトメディック</v>
      </c>
      <c r="F21" s="38" t="str">
        <f>_xlfn.IFNA(VLOOKUP($A21,[1]調達手続一括登録データ!$CB$6:$CI$10001,6,0),"")</f>
        <v>一般競争契約</v>
      </c>
      <c r="G21" s="25" t="s">
        <v>15</v>
      </c>
      <c r="H21" s="23">
        <f>_xlfn.IFNA(VLOOKUP($A21,[1]調達手続一括登録データ!$CB$6:$CI$10001,8,0),"")</f>
        <v>5390000</v>
      </c>
      <c r="I21" s="10" t="s">
        <v>15</v>
      </c>
      <c r="J21" s="10" t="s">
        <v>15</v>
      </c>
      <c r="K21" s="10" t="s">
        <v>15</v>
      </c>
      <c r="L21" s="10" t="s">
        <v>15</v>
      </c>
      <c r="M21" s="10" t="s">
        <v>15</v>
      </c>
      <c r="N21" s="10"/>
    </row>
    <row r="22" spans="1:14" ht="30" customHeight="1" x14ac:dyDescent="0.15">
      <c r="A22" s="12"/>
      <c r="B22" s="14"/>
      <c r="C22" s="16"/>
      <c r="D22" s="18"/>
      <c r="E22" s="8" t="str">
        <f>_xlfn.IFNA(VLOOKUP($A21,[1]調達手続一括登録データ!$CB$6:$CI$10001,5,0),"")</f>
        <v>大阪市中央区中寺1-4-21 コヤマビル</v>
      </c>
      <c r="F22" s="39"/>
      <c r="G22" s="22"/>
      <c r="H22" s="24"/>
      <c r="I22" s="11"/>
      <c r="J22" s="11"/>
      <c r="K22" s="11"/>
      <c r="L22" s="11"/>
      <c r="M22" s="11"/>
      <c r="N22" s="11"/>
    </row>
    <row r="23" spans="1:14" ht="30" customHeight="1" x14ac:dyDescent="0.15">
      <c r="A23" s="12">
        <v>10</v>
      </c>
      <c r="B23" s="13" t="str">
        <f>_xlfn.IFNA(VLOOKUP($A23,[1]調達手続一括登録データ!$CB$6:$CI$10001,2,0),"")</f>
        <v>濃厚流動食</v>
      </c>
      <c r="C23" s="31" t="str">
        <f t="shared" ref="C23" si="8">IF(B23="","","独立行政法人国立病院機構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3" s="17">
        <f>_xlfn.IFNA(VLOOKUP($A23,[1]調達手続一括登録データ!$CB$6:$CI$10001,3,0),"")</f>
        <v>43906</v>
      </c>
      <c r="E23" s="7" t="str">
        <f>_xlfn.IFNA(VLOOKUP($A23,[1]調達手続一括登録データ!$CB$6:$CI$10001,4,0),"")</f>
        <v>アルフレッサ株式会社　田辺支店</v>
      </c>
      <c r="F23" s="38" t="str">
        <f>_xlfn.IFNA(VLOOKUP($A23,[1]調達手続一括登録データ!$CB$6:$CI$10001,6,0),"")</f>
        <v>一般競争契約</v>
      </c>
      <c r="G23" s="25" t="s">
        <v>15</v>
      </c>
      <c r="H23" s="23">
        <f>_xlfn.IFNA(VLOOKUP($A23,[1]調達手続一括登録データ!$CB$6:$CI$10001,8,0),"")</f>
        <v>3178815</v>
      </c>
      <c r="I23" s="10" t="s">
        <v>15</v>
      </c>
      <c r="J23" s="10" t="s">
        <v>15</v>
      </c>
      <c r="K23" s="10" t="s">
        <v>15</v>
      </c>
      <c r="L23" s="10" t="s">
        <v>15</v>
      </c>
      <c r="M23" s="10" t="s">
        <v>15</v>
      </c>
      <c r="N23" s="10"/>
    </row>
    <row r="24" spans="1:14" ht="30" customHeight="1" x14ac:dyDescent="0.15">
      <c r="A24" s="12"/>
      <c r="B24" s="14"/>
      <c r="C24" s="16"/>
      <c r="D24" s="18"/>
      <c r="E24" s="8" t="str">
        <f>_xlfn.IFNA(VLOOKUP($A23,[1]調達手続一括登録データ!$CB$6:$CI$10001,5,0),"")</f>
        <v>和歌山県田辺市元町1130番地</v>
      </c>
      <c r="F24" s="39"/>
      <c r="G24" s="22"/>
      <c r="H24" s="24"/>
      <c r="I24" s="11"/>
      <c r="J24" s="11"/>
      <c r="K24" s="11"/>
      <c r="L24" s="11"/>
      <c r="M24" s="11"/>
      <c r="N24" s="11"/>
    </row>
    <row r="25" spans="1:14" ht="30" customHeight="1" x14ac:dyDescent="0.15">
      <c r="A25" s="12">
        <v>11</v>
      </c>
      <c r="B25" s="13" t="str">
        <f>_xlfn.IFNA(VLOOKUP($A25,[1]調達手続一括登録データ!$CB$6:$CI$10001,2,0),"")</f>
        <v>濃厚流動食</v>
      </c>
      <c r="C25" s="31" t="str">
        <f t="shared" ref="C25" si="9">IF(B25="","","独立行政法人国立病院機構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5" s="17">
        <f>_xlfn.IFNA(VLOOKUP($A25,[1]調達手続一括登録データ!$CB$6:$CI$10001,3,0),"")</f>
        <v>43906</v>
      </c>
      <c r="E25" s="7" t="str">
        <f>_xlfn.IFNA(VLOOKUP($A25,[1]調達手続一括登録データ!$CB$6:$CI$10001,4,0),"")</f>
        <v>株式会社 ｹｰｴｽｹｰ 紀南支店</v>
      </c>
      <c r="F25" s="38" t="str">
        <f>_xlfn.IFNA(VLOOKUP($A25,[1]調達手続一括登録データ!$CB$6:$CI$10001,6,0),"")</f>
        <v>一般競争契約</v>
      </c>
      <c r="G25" s="25" t="s">
        <v>15</v>
      </c>
      <c r="H25" s="23">
        <f>_xlfn.IFNA(VLOOKUP($A25,[1]調達手続一括登録データ!$CB$6:$CI$10001,8,0),"")</f>
        <v>675540</v>
      </c>
      <c r="I25" s="10" t="s">
        <v>15</v>
      </c>
      <c r="J25" s="10" t="s">
        <v>15</v>
      </c>
      <c r="K25" s="10" t="s">
        <v>15</v>
      </c>
      <c r="L25" s="10" t="s">
        <v>15</v>
      </c>
      <c r="M25" s="10" t="s">
        <v>15</v>
      </c>
      <c r="N25" s="10"/>
    </row>
    <row r="26" spans="1:14" ht="30" customHeight="1" x14ac:dyDescent="0.15">
      <c r="A26" s="12"/>
      <c r="B26" s="14"/>
      <c r="C26" s="16"/>
      <c r="D26" s="18"/>
      <c r="E26" s="8" t="str">
        <f>_xlfn.IFNA(VLOOKUP($A25,[1]調達手続一括登録データ!$CB$6:$CI$10001,5,0),"")</f>
        <v>和歌山県西牟婁郡上富田町南紀の台67-2</v>
      </c>
      <c r="F26" s="39"/>
      <c r="G26" s="22"/>
      <c r="H26" s="24"/>
      <c r="I26" s="11"/>
      <c r="J26" s="11"/>
      <c r="K26" s="11"/>
      <c r="L26" s="11"/>
      <c r="M26" s="11"/>
      <c r="N26" s="11"/>
    </row>
    <row r="27" spans="1:14" ht="30" customHeight="1" x14ac:dyDescent="0.15">
      <c r="A27" s="12">
        <v>12</v>
      </c>
      <c r="B27" s="13" t="str">
        <f>_xlfn.IFNA(VLOOKUP($A27,[1]調達手続一括登録データ!$CB$6:$CI$10001,2,0),"")</f>
        <v>濃厚流動食</v>
      </c>
      <c r="C27" s="31" t="str">
        <f t="shared" ref="C27" si="10">IF(B27="","","独立行政法人国立病院機構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7" s="17">
        <f>_xlfn.IFNA(VLOOKUP($A27,[1]調達手続一括登録データ!$CB$6:$CI$10001,3,0),"")</f>
        <v>43906</v>
      </c>
      <c r="E27" s="7" t="str">
        <f>_xlfn.IFNA(VLOOKUP($A27,[1]調達手続一括登録データ!$CB$6:$CI$10001,4,0),"")</f>
        <v>（株）スズケン田辺支店</v>
      </c>
      <c r="F27" s="38" t="str">
        <f>_xlfn.IFNA(VLOOKUP($A27,[1]調達手続一括登録データ!$CB$6:$CI$10001,6,0),"")</f>
        <v>一般競争契約</v>
      </c>
      <c r="G27" s="25" t="s">
        <v>15</v>
      </c>
      <c r="H27" s="23">
        <f>_xlfn.IFNA(VLOOKUP($A27,[1]調達手続一括登録データ!$CB$6:$CI$10001,8,0),"")</f>
        <v>857752</v>
      </c>
      <c r="I27" s="10" t="s">
        <v>15</v>
      </c>
      <c r="J27" s="10" t="s">
        <v>15</v>
      </c>
      <c r="K27" s="10" t="s">
        <v>15</v>
      </c>
      <c r="L27" s="10" t="s">
        <v>15</v>
      </c>
      <c r="M27" s="10" t="s">
        <v>15</v>
      </c>
      <c r="N27" s="10"/>
    </row>
    <row r="28" spans="1:14" ht="30" customHeight="1" x14ac:dyDescent="0.15">
      <c r="A28" s="12"/>
      <c r="B28" s="14"/>
      <c r="C28" s="16"/>
      <c r="D28" s="18"/>
      <c r="E28" s="8" t="str">
        <f>_xlfn.IFNA(VLOOKUP($A27,[1]調達手続一括登録データ!$CB$6:$CI$10001,5,0),"")</f>
        <v>和歌山県田辺市新万26番17号</v>
      </c>
      <c r="F28" s="39"/>
      <c r="G28" s="22"/>
      <c r="H28" s="24"/>
      <c r="I28" s="11"/>
      <c r="J28" s="11"/>
      <c r="K28" s="11"/>
      <c r="L28" s="11"/>
      <c r="M28" s="11"/>
      <c r="N28" s="11"/>
    </row>
    <row r="29" spans="1:14" ht="30" customHeight="1" x14ac:dyDescent="0.15">
      <c r="A29" s="12">
        <v>13</v>
      </c>
      <c r="B29" s="13" t="str">
        <f>_xlfn.IFNA(VLOOKUP($A29,[1]調達手続一括登録データ!$CB$6:$CI$10001,2,0),"")</f>
        <v>濃厚流動食</v>
      </c>
      <c r="C29" s="31" t="str">
        <f t="shared" ref="C29" si="11">IF(B29="","","独立行政法人国立病院機構
南和歌山医療センター　院長　中井　國雄
和歌山県田辺市たきない町27番1号")</f>
        <v>独立行政法人国立病院機構
南和歌山医療センター　院長　中井　國雄
和歌山県田辺市たきない町27番1号</v>
      </c>
      <c r="D29" s="17">
        <f>_xlfn.IFNA(VLOOKUP($A29,[1]調達手続一括登録データ!$CB$6:$CI$10001,3,0),"")</f>
        <v>43906</v>
      </c>
      <c r="E29" s="7" t="str">
        <f>_xlfn.IFNA(VLOOKUP($A29,[1]調達手続一括登録データ!$CB$6:$CI$10001,4,0),"")</f>
        <v>(株)K L</v>
      </c>
      <c r="F29" s="38" t="str">
        <f>_xlfn.IFNA(VLOOKUP($A29,[1]調達手続一括登録データ!$CB$6:$CI$10001,6,0),"")</f>
        <v>一般競争契約</v>
      </c>
      <c r="G29" s="25" t="s">
        <v>15</v>
      </c>
      <c r="H29" s="23">
        <f>_xlfn.IFNA(VLOOKUP($A29,[1]調達手続一括登録データ!$CB$6:$CI$10001,8,0),"")</f>
        <v>3824132</v>
      </c>
      <c r="I29" s="10" t="s">
        <v>15</v>
      </c>
      <c r="J29" s="10" t="s">
        <v>15</v>
      </c>
      <c r="K29" s="10" t="s">
        <v>15</v>
      </c>
      <c r="L29" s="10" t="s">
        <v>15</v>
      </c>
      <c r="M29" s="10" t="s">
        <v>15</v>
      </c>
      <c r="N29" s="10"/>
    </row>
    <row r="30" spans="1:14" ht="30" customHeight="1" x14ac:dyDescent="0.15">
      <c r="A30" s="12"/>
      <c r="B30" s="14"/>
      <c r="C30" s="16"/>
      <c r="D30" s="18"/>
      <c r="E30" s="8" t="str">
        <f>_xlfn.IFNA(VLOOKUP($A29,[1]調達手続一括登録データ!$CB$6:$CI$10001,5,0),"")</f>
        <v>和歌山県有田市宮崎町552-5</v>
      </c>
      <c r="F30" s="39"/>
      <c r="G30" s="22"/>
      <c r="H30" s="24"/>
      <c r="I30" s="11"/>
      <c r="J30" s="11"/>
      <c r="K30" s="11"/>
      <c r="L30" s="11"/>
      <c r="M30" s="11"/>
      <c r="N30" s="11"/>
    </row>
    <row r="31" spans="1:14" ht="30" customHeight="1" x14ac:dyDescent="0.15">
      <c r="A31" s="12">
        <v>14</v>
      </c>
      <c r="B31" s="13" t="str">
        <f>_xlfn.IFNA(VLOOKUP($A31,[1]調達手続一括登録データ!$CB$6:$CI$10001,2,0),"")</f>
        <v>給食及び食材管理業務委託</v>
      </c>
      <c r="C31" s="31" t="str">
        <f t="shared" ref="C31" si="12">IF(B31="","","独立行政法人国立病院機構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1" s="17">
        <f>_xlfn.IFNA(VLOOKUP($A31,[1]調達手続一括登録データ!$CB$6:$CI$10001,3,0),"")</f>
        <v>43917</v>
      </c>
      <c r="E31" s="7" t="str">
        <f>_xlfn.IFNA(VLOOKUP($A31,[1]調達手続一括登録データ!$CB$6:$CI$10001,4,0),"")</f>
        <v>エームサービス（株）</v>
      </c>
      <c r="F31" s="38" t="str">
        <f>_xlfn.IFNA(VLOOKUP($A31,[1]調達手続一括登録データ!$CB$6:$CI$10001,6,0),"")</f>
        <v>一般競争契約</v>
      </c>
      <c r="G31" s="25" t="s">
        <v>15</v>
      </c>
      <c r="H31" s="23">
        <f>_xlfn.IFNA(VLOOKUP($A31,[1]調達手続一括登録データ!$CB$6:$CI$10001,8,0),"")</f>
        <v>373739364</v>
      </c>
      <c r="I31" s="10" t="s">
        <v>15</v>
      </c>
      <c r="J31" s="10" t="s">
        <v>15</v>
      </c>
      <c r="K31" s="10" t="s">
        <v>15</v>
      </c>
      <c r="L31" s="10" t="s">
        <v>15</v>
      </c>
      <c r="M31" s="10" t="s">
        <v>15</v>
      </c>
      <c r="N31" s="10"/>
    </row>
    <row r="32" spans="1:14" ht="30" customHeight="1" x14ac:dyDescent="0.15">
      <c r="A32" s="12"/>
      <c r="B32" s="14"/>
      <c r="C32" s="16"/>
      <c r="D32" s="18"/>
      <c r="E32" s="8" t="str">
        <f>_xlfn.IFNA(VLOOKUP($A31,[1]調達手続一括登録データ!$CB$6:$CI$10001,5,0),"")</f>
        <v>東京都港区赤坂２丁目２３番１号</v>
      </c>
      <c r="F32" s="39"/>
      <c r="G32" s="22"/>
      <c r="H32" s="24"/>
      <c r="I32" s="11"/>
      <c r="J32" s="11"/>
      <c r="K32" s="11"/>
      <c r="L32" s="11"/>
      <c r="M32" s="11"/>
      <c r="N32" s="11"/>
    </row>
    <row r="33" spans="1:14" ht="30" customHeight="1" x14ac:dyDescent="0.15">
      <c r="A33" s="12">
        <v>15</v>
      </c>
      <c r="B33" s="13" t="str">
        <f>_xlfn.IFNA(VLOOKUP($A33,[1]調達手続一括登録データ!$CB$6:$CI$10001,2,0),"")</f>
        <v>医事業務委託</v>
      </c>
      <c r="C33" s="31" t="str">
        <f t="shared" ref="C33" si="13">IF(B33="","","独立行政法人国立病院機構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3" s="17">
        <f>_xlfn.IFNA(VLOOKUP($A33,[1]調達手続一括登録データ!$CB$6:$CI$10001,3,0),"")</f>
        <v>44011</v>
      </c>
      <c r="E33" s="7" t="str">
        <f>_xlfn.IFNA(VLOOKUP($A33,[1]調達手続一括登録データ!$CB$6:$CI$10001,4,0),"")</f>
        <v>(株)ﾆﾁｲ学館</v>
      </c>
      <c r="F33" s="38" t="str">
        <f>_xlfn.IFNA(VLOOKUP($A33,[1]調達手続一括登録データ!$CB$6:$CI$10001,6,0),"")</f>
        <v>一般競争契約</v>
      </c>
      <c r="G33" s="25" t="s">
        <v>15</v>
      </c>
      <c r="H33" s="23">
        <f>_xlfn.IFNA(VLOOKUP($A33,[1]調達手続一括登録データ!$CB$6:$CI$10001,8,0),"")</f>
        <v>348480000</v>
      </c>
      <c r="I33" s="10" t="s">
        <v>15</v>
      </c>
      <c r="J33" s="10" t="s">
        <v>15</v>
      </c>
      <c r="K33" s="10" t="s">
        <v>15</v>
      </c>
      <c r="L33" s="10" t="s">
        <v>15</v>
      </c>
      <c r="M33" s="10" t="s">
        <v>15</v>
      </c>
      <c r="N33" s="10"/>
    </row>
    <row r="34" spans="1:14" ht="30" customHeight="1" x14ac:dyDescent="0.15">
      <c r="A34" s="12"/>
      <c r="B34" s="14"/>
      <c r="C34" s="16"/>
      <c r="D34" s="18"/>
      <c r="E34" s="8" t="str">
        <f>_xlfn.IFNA(VLOOKUP($A33,[1]調達手続一括登録データ!$CB$6:$CI$10001,5,0),"")</f>
        <v>東京都千代田区神田駿河台2の9</v>
      </c>
      <c r="F34" s="39"/>
      <c r="G34" s="22"/>
      <c r="H34" s="24"/>
      <c r="I34" s="11"/>
      <c r="J34" s="11"/>
      <c r="K34" s="11"/>
      <c r="L34" s="11"/>
      <c r="M34" s="11"/>
      <c r="N34" s="11"/>
    </row>
    <row r="35" spans="1:14" ht="30" customHeight="1" x14ac:dyDescent="0.15">
      <c r="A35" s="12">
        <v>16</v>
      </c>
      <c r="B35" s="13" t="str">
        <f>_xlfn.IFNA(VLOOKUP($A35,[1]調達手続一括登録データ!$CB$6:$CI$10001,2,0),"")</f>
        <v>外部委託検査</v>
      </c>
      <c r="C35" s="31" t="str">
        <f t="shared" ref="C35" si="14">IF(B35="","","独立行政法人国立病院機構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5" s="17">
        <f>_xlfn.IFNA(VLOOKUP($A35,[1]調達手続一括登録データ!$CB$6:$CI$10001,3,0),"")</f>
        <v>44011</v>
      </c>
      <c r="E35" s="7" t="str">
        <f>_xlfn.IFNA(VLOOKUP($A35,[1]調達手続一括登録データ!$CB$6:$CI$10001,4,0),"")</f>
        <v>(株)ＬＳＩﾒﾃﾞｲｴﾝｽ</v>
      </c>
      <c r="F35" s="38" t="str">
        <f>_xlfn.IFNA(VLOOKUP($A35,[1]調達手続一括登録データ!$CB$6:$CI$10001,6,0),"")</f>
        <v>一般競争契約</v>
      </c>
      <c r="G35" s="25" t="s">
        <v>15</v>
      </c>
      <c r="H35" s="23">
        <f>_xlfn.IFNA(VLOOKUP($A35,[1]調達手続一括登録データ!$CB$6:$CI$10001,8,0),"")</f>
        <v>24001791</v>
      </c>
      <c r="I35" s="10" t="s">
        <v>15</v>
      </c>
      <c r="J35" s="10" t="s">
        <v>15</v>
      </c>
      <c r="K35" s="10" t="s">
        <v>15</v>
      </c>
      <c r="L35" s="10" t="s">
        <v>15</v>
      </c>
      <c r="M35" s="10" t="s">
        <v>15</v>
      </c>
      <c r="N35" s="10"/>
    </row>
    <row r="36" spans="1:14" ht="30" customHeight="1" x14ac:dyDescent="0.15">
      <c r="A36" s="12"/>
      <c r="B36" s="14"/>
      <c r="C36" s="16"/>
      <c r="D36" s="18"/>
      <c r="E36" s="8" t="str">
        <f>_xlfn.IFNA(VLOOKUP($A35,[1]調達手続一括登録データ!$CB$6:$CI$10001,5,0),"")</f>
        <v>東京都港区芝浦４－２－８</v>
      </c>
      <c r="F36" s="39"/>
      <c r="G36" s="22"/>
      <c r="H36" s="24"/>
      <c r="I36" s="11"/>
      <c r="J36" s="11"/>
      <c r="K36" s="11"/>
      <c r="L36" s="11"/>
      <c r="M36" s="11"/>
      <c r="N36" s="11"/>
    </row>
    <row r="37" spans="1:14" ht="30" customHeight="1" x14ac:dyDescent="0.15">
      <c r="A37" s="12">
        <v>17</v>
      </c>
      <c r="B37" s="13" t="str">
        <f>_xlfn.IFNA(VLOOKUP($A37,[1]調達手続一括登録データ!$CB$6:$CI$10001,2,0),"")</f>
        <v>外部委託検査</v>
      </c>
      <c r="C37" s="31" t="str">
        <f t="shared" ref="C37" si="15">IF(B37="","","独立行政法人国立病院機構
南和歌山医療センター　院長　中井　國雄
和歌山県田辺市たきない町27番1号")</f>
        <v>独立行政法人国立病院機構
南和歌山医療センター　院長　中井　國雄
和歌山県田辺市たきない町27番1号</v>
      </c>
      <c r="D37" s="17">
        <f>_xlfn.IFNA(VLOOKUP($A37,[1]調達手続一括登録データ!$CB$6:$CI$10001,3,0),"")</f>
        <v>44011</v>
      </c>
      <c r="E37" s="7" t="str">
        <f>_xlfn.IFNA(VLOOKUP($A37,[1]調達手続一括登録データ!$CB$6:$CI$10001,4,0),"")</f>
        <v>(株)ｴｽｱｰﾙｴﾙ</v>
      </c>
      <c r="F37" s="38" t="str">
        <f>_xlfn.IFNA(VLOOKUP($A37,[1]調達手続一括登録データ!$CB$6:$CI$10001,6,0),"")</f>
        <v>一般競争契約</v>
      </c>
      <c r="G37" s="25" t="s">
        <v>15</v>
      </c>
      <c r="H37" s="23">
        <f>_xlfn.IFNA(VLOOKUP($A37,[1]調達手続一括登録データ!$CB$6:$CI$10001,8,0),"")</f>
        <v>9865752.5999999996</v>
      </c>
      <c r="I37" s="10" t="s">
        <v>15</v>
      </c>
      <c r="J37" s="10" t="s">
        <v>15</v>
      </c>
      <c r="K37" s="10" t="s">
        <v>15</v>
      </c>
      <c r="L37" s="10" t="s">
        <v>15</v>
      </c>
      <c r="M37" s="10" t="s">
        <v>15</v>
      </c>
      <c r="N37" s="10"/>
    </row>
    <row r="38" spans="1:14" ht="30" customHeight="1" x14ac:dyDescent="0.15">
      <c r="A38" s="12"/>
      <c r="B38" s="14"/>
      <c r="C38" s="16"/>
      <c r="D38" s="18"/>
      <c r="E38" s="8" t="str">
        <f>_xlfn.IFNA(VLOOKUP($A37,[1]調達手続一括登録データ!$CB$6:$CI$10001,5,0),"")</f>
        <v>東京都新宿区西新宿二丁目1番1号</v>
      </c>
      <c r="F38" s="39"/>
      <c r="G38" s="22"/>
      <c r="H38" s="24"/>
      <c r="I38" s="11"/>
      <c r="J38" s="11"/>
      <c r="K38" s="11"/>
      <c r="L38" s="11"/>
      <c r="M38" s="11"/>
      <c r="N38" s="11"/>
    </row>
    <row r="39" spans="1:14" ht="30" customHeight="1" x14ac:dyDescent="0.15">
      <c r="A39" s="12">
        <v>18</v>
      </c>
      <c r="B39" s="13" t="str">
        <f>_xlfn.IFNA(VLOOKUP($A39,[1]調達手続一括登録データ!$CB$6:$CI$10001,2,0),"")</f>
        <v>A重油購入契約（第１四半期分）</v>
      </c>
      <c r="C39" s="31" t="str">
        <f>IF(B39="","","独立行政法人国立病院機構
南和歌山医療センター　院長　中村　善也
和歌山県田辺市たきない町27番1号")</f>
        <v>独立行政法人国立病院機構
南和歌山医療センター　院長　中村　善也
和歌山県田辺市たきない町27番1号</v>
      </c>
      <c r="D39" s="17">
        <f>_xlfn.IFNA(VLOOKUP($A39,[1]調達手続一括登録データ!$CB$6:$CI$10001,3,0),"")</f>
        <v>43921</v>
      </c>
      <c r="E39" s="7" t="str">
        <f>_xlfn.IFNA(VLOOKUP($A39,[1]調達手続一括登録データ!$CB$6:$CI$10001,4,0),"")</f>
        <v>総合エネルギー株式会社</v>
      </c>
      <c r="F39" s="38" t="str">
        <f>_xlfn.IFNA(VLOOKUP($A39,[1]調達手続一括登録データ!$CB$6:$CI$10001,6,0),"")</f>
        <v>一般競争契約</v>
      </c>
      <c r="G39" s="25" t="s">
        <v>15</v>
      </c>
      <c r="H39" s="23">
        <f>_xlfn.IFNA(VLOOKUP($A39,[1]調達手続一括登録データ!$CB$6:$CI$10001,8,0),"")</f>
        <v>3917760</v>
      </c>
      <c r="I39" s="10" t="s">
        <v>15</v>
      </c>
      <c r="J39" s="10" t="s">
        <v>15</v>
      </c>
      <c r="K39" s="10" t="s">
        <v>15</v>
      </c>
      <c r="L39" s="10" t="s">
        <v>15</v>
      </c>
      <c r="M39" s="10" t="s">
        <v>15</v>
      </c>
      <c r="N39" s="10"/>
    </row>
    <row r="40" spans="1:14" ht="30" customHeight="1" x14ac:dyDescent="0.15">
      <c r="A40" s="12"/>
      <c r="B40" s="14"/>
      <c r="C40" s="16"/>
      <c r="D40" s="18"/>
      <c r="E40" s="8" t="str">
        <f>_xlfn.IFNA(VLOOKUP($A39,[1]調達手続一括登録データ!$CB$6:$CI$10001,5,0),"")</f>
        <v>大阪府大阪市福島区大開2丁目3番1号</v>
      </c>
      <c r="F40" s="39"/>
      <c r="G40" s="22"/>
      <c r="H40" s="24"/>
      <c r="I40" s="11"/>
      <c r="J40" s="11"/>
      <c r="K40" s="11"/>
      <c r="L40" s="11"/>
      <c r="M40" s="11"/>
      <c r="N40" s="11"/>
    </row>
    <row r="41" spans="1:14" ht="30" customHeight="1" x14ac:dyDescent="0.15">
      <c r="A41" s="12">
        <v>19</v>
      </c>
      <c r="B41" s="13" t="str">
        <f>_xlfn.IFNA(VLOOKUP($A41,[1]調達手続一括登録データ!$CB$6:$CI$10001,2,0),"")</f>
        <v>A重油購入契約（第2四半期分）</v>
      </c>
      <c r="C41" s="31" t="str">
        <f t="shared" ref="C41" si="16">IF(B41="","","独立行政法人国立病院機構
南和歌山医療センター　院長　中村　善也
和歌山県田辺市たきない町27番1号")</f>
        <v>独立行政法人国立病院機構
南和歌山医療センター　院長　中村　善也
和歌山県田辺市たきない町27番1号</v>
      </c>
      <c r="D41" s="17">
        <f>_xlfn.IFNA(VLOOKUP($A41,[1]調達手続一括登録データ!$CB$6:$CI$10001,3,0),"")</f>
        <v>44012</v>
      </c>
      <c r="E41" s="7" t="str">
        <f>_xlfn.IFNA(VLOOKUP($A41,[1]調達手続一括登録データ!$CB$6:$CI$10001,4,0),"")</f>
        <v>大岩石油株式会社</v>
      </c>
      <c r="F41" s="38" t="str">
        <f>_xlfn.IFNA(VLOOKUP($A41,[1]調達手続一括登録データ!$CB$6:$CI$10001,6,0),"")</f>
        <v>一般競争契約</v>
      </c>
      <c r="G41" s="25" t="s">
        <v>15</v>
      </c>
      <c r="H41" s="23">
        <f>_xlfn.IFNA(VLOOKUP($A41,[1]調達手続一括登録データ!$CB$6:$CI$10001,8,0),"")</f>
        <v>3033800</v>
      </c>
      <c r="I41" s="10" t="s">
        <v>15</v>
      </c>
      <c r="J41" s="10" t="s">
        <v>15</v>
      </c>
      <c r="K41" s="10" t="s">
        <v>15</v>
      </c>
      <c r="L41" s="10" t="s">
        <v>15</v>
      </c>
      <c r="M41" s="10" t="s">
        <v>15</v>
      </c>
      <c r="N41" s="10"/>
    </row>
    <row r="42" spans="1:14" ht="30" customHeight="1" x14ac:dyDescent="0.15">
      <c r="A42" s="12"/>
      <c r="B42" s="14"/>
      <c r="C42" s="16"/>
      <c r="D42" s="18"/>
      <c r="E42" s="8" t="str">
        <f>_xlfn.IFNA(VLOOKUP($A41,[1]調達手続一括登録データ!$CB$6:$CI$10001,5,0),"")</f>
        <v>和歌山市築港1丁目6番地</v>
      </c>
      <c r="F42" s="39"/>
      <c r="G42" s="22"/>
      <c r="H42" s="24"/>
      <c r="I42" s="11"/>
      <c r="J42" s="11"/>
      <c r="K42" s="11"/>
      <c r="L42" s="11"/>
      <c r="M42" s="11"/>
      <c r="N42" s="11"/>
    </row>
    <row r="43" spans="1:14" ht="30" customHeight="1" x14ac:dyDescent="0.15">
      <c r="A43" s="12">
        <v>20</v>
      </c>
      <c r="B43" s="13" t="str">
        <f>_xlfn.IFNA(VLOOKUP($A43,[1]調達手続一括登録データ!$CB$6:$CI$10001,2,0),"")</f>
        <v>A重油購入契約（第3四半期分）</v>
      </c>
      <c r="C43" s="31" t="str">
        <f t="shared" ref="C43" si="17">IF(B43="","","独立行政法人国立病院機構
南和歌山医療センター　院長　中村　善也
和歌山県田辺市たきない町27番1号")</f>
        <v>独立行政法人国立病院機構
南和歌山医療センター　院長　中村　善也
和歌山県田辺市たきない町27番1号</v>
      </c>
      <c r="D43" s="17">
        <f>_xlfn.IFNA(VLOOKUP($A43,[1]調達手続一括登録データ!$CB$6:$CI$10001,3,0),"")</f>
        <v>44104</v>
      </c>
      <c r="E43" s="7" t="str">
        <f>_xlfn.IFNA(VLOOKUP($A43,[1]調達手続一括登録データ!$CB$6:$CI$10001,4,0),"")</f>
        <v>大岩石油株式会社</v>
      </c>
      <c r="F43" s="38" t="str">
        <f>_xlfn.IFNA(VLOOKUP($A43,[1]調達手続一括登録データ!$CB$6:$CI$10001,6,0),"")</f>
        <v>一般競争契約</v>
      </c>
      <c r="G43" s="25" t="s">
        <v>15</v>
      </c>
      <c r="H43" s="23">
        <f>_xlfn.IFNA(VLOOKUP($A43,[1]調達手続一括登録データ!$CB$6:$CI$10001,8,0),"")</f>
        <v>3349500</v>
      </c>
      <c r="I43" s="10" t="s">
        <v>15</v>
      </c>
      <c r="J43" s="10" t="s">
        <v>15</v>
      </c>
      <c r="K43" s="10" t="s">
        <v>15</v>
      </c>
      <c r="L43" s="10" t="s">
        <v>15</v>
      </c>
      <c r="M43" s="10" t="s">
        <v>15</v>
      </c>
      <c r="N43" s="10"/>
    </row>
    <row r="44" spans="1:14" ht="30" customHeight="1" x14ac:dyDescent="0.15">
      <c r="A44" s="12"/>
      <c r="B44" s="14"/>
      <c r="C44" s="16"/>
      <c r="D44" s="18"/>
      <c r="E44" s="8" t="str">
        <f>_xlfn.IFNA(VLOOKUP($A43,[1]調達手続一括登録データ!$CB$6:$CI$10001,5,0),"")</f>
        <v>和歌山市築港1丁目6番地</v>
      </c>
      <c r="F44" s="39"/>
      <c r="G44" s="22"/>
      <c r="H44" s="24"/>
      <c r="I44" s="11"/>
      <c r="J44" s="11"/>
      <c r="K44" s="11"/>
      <c r="L44" s="11"/>
      <c r="M44" s="11"/>
      <c r="N44" s="11"/>
    </row>
    <row r="45" spans="1:14" ht="30" customHeight="1" x14ac:dyDescent="0.15">
      <c r="A45" s="12">
        <v>21</v>
      </c>
      <c r="B45" s="13" t="str">
        <f>_xlfn.IFNA(VLOOKUP($A45,[1]調達手続一括登録データ!$CB$6:$CI$10001,2,0),"")</f>
        <v>ノートPC　45台</v>
      </c>
      <c r="C45" s="31" t="str">
        <f t="shared" ref="C45" si="18">IF(B45="","","独立行政法人国立病院機構
南和歌山医療センター　院長　中村　善也
和歌山県田辺市たきない町27番1号")</f>
        <v>独立行政法人国立病院機構
南和歌山医療センター　院長　中村　善也
和歌山県田辺市たきない町27番1号</v>
      </c>
      <c r="D45" s="17">
        <f>_xlfn.IFNA(VLOOKUP($A45,[1]調達手続一括登録データ!$CB$6:$CI$10001,3,0),"")</f>
        <v>44042</v>
      </c>
      <c r="E45" s="7" t="str">
        <f>_xlfn.IFNA(VLOOKUP($A45,[1]調達手続一括登録データ!$CB$6:$CI$10001,4,0),"")</f>
        <v>トーテックアメニティ株式会社</v>
      </c>
      <c r="F45" s="38" t="str">
        <f>_xlfn.IFNA(VLOOKUP($A45,[1]調達手続一括登録データ!$CB$6:$CI$10001,6,0),"")</f>
        <v>一般競争契約</v>
      </c>
      <c r="G45" s="25" t="s">
        <v>15</v>
      </c>
      <c r="H45" s="23">
        <f>_xlfn.IFNA(VLOOKUP($A45,[1]調達手続一括登録データ!$CB$6:$CI$10001,8,0),"")</f>
        <v>4620000</v>
      </c>
      <c r="I45" s="10" t="s">
        <v>15</v>
      </c>
      <c r="J45" s="10" t="s">
        <v>15</v>
      </c>
      <c r="K45" s="10" t="s">
        <v>15</v>
      </c>
      <c r="L45" s="10" t="s">
        <v>15</v>
      </c>
      <c r="M45" s="10" t="s">
        <v>15</v>
      </c>
      <c r="N45" s="10"/>
    </row>
    <row r="46" spans="1:14" ht="30" customHeight="1" x14ac:dyDescent="0.15">
      <c r="A46" s="12"/>
      <c r="B46" s="14"/>
      <c r="C46" s="16"/>
      <c r="D46" s="18"/>
      <c r="E46" s="8" t="str">
        <f>_xlfn.IFNA(VLOOKUP($A45,[1]調達手続一括登録データ!$CB$6:$CI$10001,5,0),"")</f>
        <v>愛知県名古屋市西区名駅2-27-8</v>
      </c>
      <c r="F46" s="39"/>
      <c r="G46" s="22"/>
      <c r="H46" s="24"/>
      <c r="I46" s="11"/>
      <c r="J46" s="11"/>
      <c r="K46" s="11"/>
      <c r="L46" s="11"/>
      <c r="M46" s="11"/>
      <c r="N46" s="11"/>
    </row>
    <row r="47" spans="1:14" ht="30" customHeight="1" x14ac:dyDescent="0.15">
      <c r="A47" s="12">
        <v>22</v>
      </c>
      <c r="B47" s="13" t="str">
        <f>_xlfn.IFNA(VLOOKUP($A47,[1]調達手続一括登録データ!$CB$6:$CI$10001,2,0),"")</f>
        <v>食器洗浄機　一式　他7件</v>
      </c>
      <c r="C47" s="31" t="str">
        <f t="shared" ref="C47" si="19">IF(B47="","","独立行政法人国立病院機構
南和歌山医療センター　院長　中村　善也
和歌山県田辺市たきない町27番1号")</f>
        <v>独立行政法人国立病院機構
南和歌山医療センター　院長　中村　善也
和歌山県田辺市たきない町27番1号</v>
      </c>
      <c r="D47" s="17">
        <f>_xlfn.IFNA(VLOOKUP($A47,[1]調達手続一括登録データ!$CB$6:$CI$10001,3,0),"")</f>
        <v>44134</v>
      </c>
      <c r="E47" s="7" t="str">
        <f>_xlfn.IFNA(VLOOKUP($A47,[1]調達手続一括登録データ!$CB$6:$CI$10001,4,0),"")</f>
        <v>株式会社　フジマック</v>
      </c>
      <c r="F47" s="38" t="str">
        <f>_xlfn.IFNA(VLOOKUP($A47,[1]調達手続一括登録データ!$CB$6:$CI$10001,6,0),"")</f>
        <v>一般競争契約</v>
      </c>
      <c r="G47" s="25" t="s">
        <v>15</v>
      </c>
      <c r="H47" s="23">
        <f>_xlfn.IFNA(VLOOKUP($A47,[1]調達手続一括登録データ!$CB$6:$CI$10001,8,0),"")</f>
        <v>2420000</v>
      </c>
      <c r="I47" s="10" t="s">
        <v>15</v>
      </c>
      <c r="J47" s="10" t="s">
        <v>15</v>
      </c>
      <c r="K47" s="10" t="s">
        <v>15</v>
      </c>
      <c r="L47" s="10" t="s">
        <v>15</v>
      </c>
      <c r="M47" s="10" t="s">
        <v>15</v>
      </c>
      <c r="N47" s="10"/>
    </row>
    <row r="48" spans="1:14" ht="30" customHeight="1" x14ac:dyDescent="0.15">
      <c r="A48" s="12"/>
      <c r="B48" s="14"/>
      <c r="C48" s="16"/>
      <c r="D48" s="18"/>
      <c r="E48" s="8" t="str">
        <f>_xlfn.IFNA(VLOOKUP($A47,[1]調達手続一括登録データ!$CB$6:$CI$10001,5,0),"")</f>
        <v>和歌山市出島70-1</v>
      </c>
      <c r="F48" s="39"/>
      <c r="G48" s="22"/>
      <c r="H48" s="24"/>
      <c r="I48" s="11"/>
      <c r="J48" s="11"/>
      <c r="K48" s="11"/>
      <c r="L48" s="11"/>
      <c r="M48" s="11"/>
      <c r="N48" s="11"/>
    </row>
    <row r="49" spans="1:14" ht="30" customHeight="1" x14ac:dyDescent="0.15">
      <c r="A49" s="12">
        <v>23</v>
      </c>
      <c r="B49" s="13" t="str">
        <f>_xlfn.IFNA(VLOOKUP($A49,[1]調達手続一括登録データ!$CB$6:$CI$10001,2,0),"")</f>
        <v>食器洗浄機　一式　他7件</v>
      </c>
      <c r="C49" s="31" t="str">
        <f t="shared" ref="C49" si="20">IF(B49="","","独立行政法人国立病院機構
南和歌山医療センター　院長　中村　善也
和歌山県田辺市たきない町27番1号")</f>
        <v>独立行政法人国立病院機構
南和歌山医療センター　院長　中村　善也
和歌山県田辺市たきない町27番1号</v>
      </c>
      <c r="D49" s="17">
        <f>_xlfn.IFNA(VLOOKUP($A49,[1]調達手続一括登録データ!$CB$6:$CI$10001,3,0),"")</f>
        <v>44134</v>
      </c>
      <c r="E49" s="7" t="str">
        <f>_xlfn.IFNA(VLOOKUP($A49,[1]調達手続一括登録データ!$CB$6:$CI$10001,4,0),"")</f>
        <v>(株)大黒</v>
      </c>
      <c r="F49" s="38" t="str">
        <f>_xlfn.IFNA(VLOOKUP($A49,[1]調達手続一括登録データ!$CB$6:$CI$10001,6,0),"")</f>
        <v>一般競争契約</v>
      </c>
      <c r="G49" s="25" t="s">
        <v>15</v>
      </c>
      <c r="H49" s="23">
        <f>_xlfn.IFNA(VLOOKUP($A49,[1]調達手続一括登録データ!$CB$6:$CI$10001,8,0),"")</f>
        <v>17435000</v>
      </c>
      <c r="I49" s="10" t="s">
        <v>15</v>
      </c>
      <c r="J49" s="10" t="s">
        <v>15</v>
      </c>
      <c r="K49" s="10" t="s">
        <v>15</v>
      </c>
      <c r="L49" s="10" t="s">
        <v>15</v>
      </c>
      <c r="M49" s="10" t="s">
        <v>15</v>
      </c>
      <c r="N49" s="10"/>
    </row>
    <row r="50" spans="1:14" ht="30" customHeight="1" x14ac:dyDescent="0.15">
      <c r="A50" s="12"/>
      <c r="B50" s="14"/>
      <c r="C50" s="16"/>
      <c r="D50" s="18"/>
      <c r="E50" s="8" t="str">
        <f>_xlfn.IFNA(VLOOKUP($A49,[1]調達手続一括登録データ!$CB$6:$CI$10001,5,0),"")</f>
        <v>和歌山市手平3丁目8番43号</v>
      </c>
      <c r="F50" s="39"/>
      <c r="G50" s="22"/>
      <c r="H50" s="24"/>
      <c r="I50" s="11"/>
      <c r="J50" s="11"/>
      <c r="K50" s="11"/>
      <c r="L50" s="11"/>
      <c r="M50" s="11"/>
      <c r="N50" s="11"/>
    </row>
    <row r="51" spans="1:14" ht="30" customHeight="1" x14ac:dyDescent="0.15">
      <c r="A51" s="12">
        <v>24</v>
      </c>
      <c r="B51" s="13" t="str">
        <f>_xlfn.IFNA(VLOOKUP($A51,[1]調達手続一括登録データ!$CB$6:$CI$10001,2,0),"")</f>
        <v>食器洗浄機　一式　他7件</v>
      </c>
      <c r="C51" s="31" t="str">
        <f t="shared" ref="C51:C56" si="21">IF(B51="","","独立行政法人国立病院機構
南和歌山医療センター　院長　中村　善也
和歌山県田辺市たきない町27番1号")</f>
        <v>独立行政法人国立病院機構
南和歌山医療センター　院長　中村　善也
和歌山県田辺市たきない町27番1号</v>
      </c>
      <c r="D51" s="17">
        <f>_xlfn.IFNA(VLOOKUP($A51,[1]調達手続一括登録データ!$CB$6:$CI$10001,3,0),"")</f>
        <v>44134</v>
      </c>
      <c r="E51" s="7" t="str">
        <f>_xlfn.IFNA(VLOOKUP($A51,[1]調達手続一括登録データ!$CB$6:$CI$10001,4,0),"")</f>
        <v>セイコーメディカル（株）</v>
      </c>
      <c r="F51" s="38" t="str">
        <f>_xlfn.IFNA(VLOOKUP($A51,[1]調達手続一括登録データ!$CB$6:$CI$10001,6,0),"")</f>
        <v>一般競争契約</v>
      </c>
      <c r="G51" s="25" t="s">
        <v>15</v>
      </c>
      <c r="H51" s="23">
        <f>_xlfn.IFNA(VLOOKUP($A51,[1]調達手続一括登録データ!$CB$6:$CI$10001,8,0),"")</f>
        <v>6248000</v>
      </c>
      <c r="I51" s="10" t="s">
        <v>15</v>
      </c>
      <c r="J51" s="10" t="s">
        <v>15</v>
      </c>
      <c r="K51" s="10" t="s">
        <v>15</v>
      </c>
      <c r="L51" s="10" t="s">
        <v>15</v>
      </c>
      <c r="M51" s="10" t="s">
        <v>15</v>
      </c>
      <c r="N51" s="10"/>
    </row>
    <row r="52" spans="1:14" ht="30" customHeight="1" x14ac:dyDescent="0.15">
      <c r="A52" s="12"/>
      <c r="B52" s="14"/>
      <c r="C52" s="16"/>
      <c r="D52" s="18"/>
      <c r="E52" s="8" t="str">
        <f>_xlfn.IFNA(VLOOKUP($A51,[1]調達手続一括登録データ!$CB$6:$CI$10001,5,0),"")</f>
        <v>和歌山市西浜865番地の4</v>
      </c>
      <c r="F52" s="39"/>
      <c r="G52" s="22"/>
      <c r="H52" s="24"/>
      <c r="I52" s="11"/>
      <c r="J52" s="11"/>
      <c r="K52" s="11"/>
      <c r="L52" s="11"/>
      <c r="M52" s="11"/>
      <c r="N52" s="11"/>
    </row>
    <row r="53" spans="1:14" ht="30" customHeight="1" x14ac:dyDescent="0.15">
      <c r="A53" s="12">
        <v>25</v>
      </c>
      <c r="B53" s="13" t="str">
        <f>_xlfn.IFNA(VLOOKUP($A53,[1]調達手続一括登録データ!$CB$6:$CI$10001,2,0),"")</f>
        <v>食器洗浄機　一式　他7件</v>
      </c>
      <c r="C53" s="31" t="str">
        <f t="shared" si="21"/>
        <v>独立行政法人国立病院機構
南和歌山医療センター　院長　中村　善也
和歌山県田辺市たきない町27番1号</v>
      </c>
      <c r="D53" s="17">
        <f>_xlfn.IFNA(VLOOKUP($A53,[1]調達手続一括登録データ!$CB$6:$CI$10001,3,0),"")</f>
        <v>44134</v>
      </c>
      <c r="E53" s="7" t="str">
        <f>_xlfn.IFNA(VLOOKUP($A53,[1]調達手続一括登録データ!$CB$6:$CI$10001,4,0),"")</f>
        <v>株式会社アクトメディック</v>
      </c>
      <c r="F53" s="38" t="str">
        <f>_xlfn.IFNA(VLOOKUP($A53,[1]調達手続一括登録データ!$CB$6:$CI$10001,6,0),"")</f>
        <v>一般競争契約</v>
      </c>
      <c r="G53" s="25" t="s">
        <v>15</v>
      </c>
      <c r="H53" s="23">
        <f>_xlfn.IFNA(VLOOKUP($A53,[1]調達手続一括登録データ!$CB$6:$CI$10001,8,0),"")</f>
        <v>15463800</v>
      </c>
      <c r="I53" s="10" t="s">
        <v>15</v>
      </c>
      <c r="J53" s="10" t="s">
        <v>15</v>
      </c>
      <c r="K53" s="10" t="s">
        <v>15</v>
      </c>
      <c r="L53" s="10" t="s">
        <v>15</v>
      </c>
      <c r="M53" s="10" t="s">
        <v>15</v>
      </c>
      <c r="N53" s="10"/>
    </row>
    <row r="54" spans="1:14" ht="30" customHeight="1" x14ac:dyDescent="0.15">
      <c r="A54" s="12"/>
      <c r="B54" s="14"/>
      <c r="C54" s="16"/>
      <c r="D54" s="18"/>
      <c r="E54" s="8" t="str">
        <f>_xlfn.IFNA(VLOOKUP($A53,[1]調達手続一括登録データ!$CB$6:$CI$10001,5,0),"")</f>
        <v>大阪市中央区中寺1-4-21 コヤマビル</v>
      </c>
      <c r="F54" s="39"/>
      <c r="G54" s="22"/>
      <c r="H54" s="24"/>
      <c r="I54" s="11"/>
      <c r="J54" s="11"/>
      <c r="K54" s="11"/>
      <c r="L54" s="11"/>
      <c r="M54" s="11"/>
      <c r="N54" s="11"/>
    </row>
    <row r="55" spans="1:14" ht="30" customHeight="1" x14ac:dyDescent="0.15">
      <c r="A55" s="12">
        <v>26</v>
      </c>
      <c r="B55" s="13" t="str">
        <f>_xlfn.IFNA(VLOOKUP($A55,[1]調達手続一括登録データ!$CB$6:$CI$10001,2,0),"")</f>
        <v>食器洗浄機　一式　他7件</v>
      </c>
      <c r="C55" s="31" t="str">
        <f t="shared" si="21"/>
        <v>独立行政法人国立病院機構
南和歌山医療センター　院長　中村　善也
和歌山県田辺市たきない町27番1号</v>
      </c>
      <c r="D55" s="17">
        <f>_xlfn.IFNA(VLOOKUP($A55,[1]調達手続一括登録データ!$CB$6:$CI$10001,3,0),"")</f>
        <v>44134</v>
      </c>
      <c r="E55" s="7" t="str">
        <f>_xlfn.IFNA(VLOOKUP($A55,[1]調達手続一括登録データ!$CB$6:$CI$10001,4,0),"")</f>
        <v>㈱リィツメディカル</v>
      </c>
      <c r="F55" s="38" t="str">
        <f>_xlfn.IFNA(VLOOKUP($A55,[1]調達手続一括登録データ!$CB$6:$CI$10001,6,0),"")</f>
        <v>一般競争契約</v>
      </c>
      <c r="G55" s="25" t="s">
        <v>15</v>
      </c>
      <c r="H55" s="23">
        <f>_xlfn.IFNA(VLOOKUP($A55,[1]調達手続一括登録データ!$CB$6:$CI$10001,8,0),"")</f>
        <v>3955600</v>
      </c>
      <c r="I55" s="10" t="s">
        <v>15</v>
      </c>
      <c r="J55" s="10" t="s">
        <v>15</v>
      </c>
      <c r="K55" s="10" t="s">
        <v>15</v>
      </c>
      <c r="L55" s="10" t="s">
        <v>15</v>
      </c>
      <c r="M55" s="10" t="s">
        <v>15</v>
      </c>
      <c r="N55" s="10"/>
    </row>
    <row r="56" spans="1:14" ht="30" customHeight="1" x14ac:dyDescent="0.15">
      <c r="A56" s="12"/>
      <c r="B56" s="14"/>
      <c r="C56" s="16"/>
      <c r="D56" s="18"/>
      <c r="E56" s="8" t="str">
        <f>_xlfn.IFNA(VLOOKUP($A55,[1]調達手続一括登録データ!$CB$6:$CI$10001,5,0),"")</f>
        <v>和歌山市南出島74-1</v>
      </c>
      <c r="F56" s="39"/>
      <c r="G56" s="22"/>
      <c r="H56" s="24"/>
      <c r="I56" s="11"/>
      <c r="J56" s="11"/>
      <c r="K56" s="11"/>
      <c r="L56" s="11"/>
      <c r="M56" s="11"/>
      <c r="N56" s="11"/>
    </row>
    <row r="57" spans="1:14" ht="30" customHeight="1" x14ac:dyDescent="0.15">
      <c r="A57" s="12">
        <v>27</v>
      </c>
      <c r="B57" s="13" t="s">
        <v>20</v>
      </c>
      <c r="C57" s="31" t="str">
        <f>IF(B57="","","独立行政法人国立病院機構
南和歌山医療センター　院長　中井　國雄
和歌山県田辺市たきない町27番1号")</f>
        <v/>
      </c>
      <c r="D57" s="17" t="s">
        <v>20</v>
      </c>
      <c r="E57" s="7" t="s">
        <v>20</v>
      </c>
      <c r="F57" s="38" t="s">
        <v>20</v>
      </c>
      <c r="G57" s="25" t="s">
        <v>15</v>
      </c>
      <c r="H57" s="23" t="s">
        <v>20</v>
      </c>
      <c r="I57" s="10" t="s">
        <v>15</v>
      </c>
      <c r="J57" s="10" t="s">
        <v>15</v>
      </c>
      <c r="K57" s="10" t="s">
        <v>15</v>
      </c>
      <c r="L57" s="10" t="s">
        <v>15</v>
      </c>
      <c r="M57" s="10" t="s">
        <v>15</v>
      </c>
      <c r="N57" s="10"/>
    </row>
    <row r="58" spans="1:14" ht="30" customHeight="1" x14ac:dyDescent="0.15">
      <c r="A58" s="12"/>
      <c r="B58" s="14"/>
      <c r="C58" s="16"/>
      <c r="D58" s="18"/>
      <c r="E58" s="8" t="s">
        <v>20</v>
      </c>
      <c r="F58" s="39"/>
      <c r="G58" s="22"/>
      <c r="H58" s="24"/>
      <c r="I58" s="11"/>
      <c r="J58" s="11"/>
      <c r="K58" s="11"/>
      <c r="L58" s="11"/>
      <c r="M58" s="11"/>
      <c r="N58" s="11"/>
    </row>
    <row r="59" spans="1:14" ht="30" customHeight="1" x14ac:dyDescent="0.15">
      <c r="A59" s="12">
        <v>28</v>
      </c>
      <c r="B59" s="13" t="s">
        <v>20</v>
      </c>
      <c r="C59" s="31" t="str">
        <f>IF(B59="","","独立行政法人国立病院機構
南和歌山医療センター　院長　中井　國雄
和歌山県田辺市たきない町27番1号")</f>
        <v/>
      </c>
      <c r="D59" s="17" t="s">
        <v>20</v>
      </c>
      <c r="E59" s="7" t="s">
        <v>20</v>
      </c>
      <c r="F59" s="38" t="s">
        <v>20</v>
      </c>
      <c r="G59" s="25" t="s">
        <v>15</v>
      </c>
      <c r="H59" s="23" t="s">
        <v>20</v>
      </c>
      <c r="I59" s="10" t="s">
        <v>15</v>
      </c>
      <c r="J59" s="10" t="s">
        <v>15</v>
      </c>
      <c r="K59" s="10" t="s">
        <v>15</v>
      </c>
      <c r="L59" s="10" t="s">
        <v>15</v>
      </c>
      <c r="M59" s="10" t="s">
        <v>15</v>
      </c>
      <c r="N59" s="10"/>
    </row>
    <row r="60" spans="1:14" ht="30" customHeight="1" x14ac:dyDescent="0.15">
      <c r="A60" s="12"/>
      <c r="B60" s="14"/>
      <c r="C60" s="16"/>
      <c r="D60" s="18"/>
      <c r="E60" s="8" t="s">
        <v>20</v>
      </c>
      <c r="F60" s="39"/>
      <c r="G60" s="22"/>
      <c r="H60" s="24"/>
      <c r="I60" s="11"/>
      <c r="J60" s="11"/>
      <c r="K60" s="11"/>
      <c r="L60" s="11"/>
      <c r="M60" s="11"/>
      <c r="N60" s="11"/>
    </row>
    <row r="61" spans="1:14" ht="30" customHeight="1" x14ac:dyDescent="0.15">
      <c r="A61" s="12">
        <v>29</v>
      </c>
      <c r="B61" s="13" t="s">
        <v>20</v>
      </c>
      <c r="C61" s="31" t="str">
        <f>IF(B61="","","独立行政法人国立病院機構
南和歌山医療センター　院長　中井　國雄
和歌山県田辺市たきない町27番1号")</f>
        <v/>
      </c>
      <c r="D61" s="17" t="s">
        <v>20</v>
      </c>
      <c r="E61" s="7" t="s">
        <v>20</v>
      </c>
      <c r="F61" s="38" t="s">
        <v>20</v>
      </c>
      <c r="G61" s="25" t="s">
        <v>15</v>
      </c>
      <c r="H61" s="23" t="s">
        <v>20</v>
      </c>
      <c r="I61" s="10" t="s">
        <v>15</v>
      </c>
      <c r="J61" s="10" t="s">
        <v>15</v>
      </c>
      <c r="K61" s="10" t="s">
        <v>15</v>
      </c>
      <c r="L61" s="10" t="s">
        <v>15</v>
      </c>
      <c r="M61" s="10" t="s">
        <v>15</v>
      </c>
      <c r="N61" s="10"/>
    </row>
    <row r="62" spans="1:14" ht="30" customHeight="1" x14ac:dyDescent="0.15">
      <c r="A62" s="12"/>
      <c r="B62" s="14"/>
      <c r="C62" s="16"/>
      <c r="D62" s="18"/>
      <c r="E62" s="8" t="s">
        <v>20</v>
      </c>
      <c r="F62" s="39"/>
      <c r="G62" s="22"/>
      <c r="H62" s="24"/>
      <c r="I62" s="11"/>
      <c r="J62" s="11"/>
      <c r="K62" s="11"/>
      <c r="L62" s="11"/>
      <c r="M62" s="11"/>
      <c r="N62" s="11"/>
    </row>
    <row r="63" spans="1:14" ht="30" customHeight="1" x14ac:dyDescent="0.15">
      <c r="A63" s="12">
        <v>30</v>
      </c>
      <c r="B63" s="13" t="s">
        <v>20</v>
      </c>
      <c r="C63" s="31" t="str">
        <f>IF(B63="","","独立行政法人国立病院機構
南和歌山医療センター　院長　中井　國雄
和歌山県田辺市たきない町27番1号")</f>
        <v/>
      </c>
      <c r="D63" s="17" t="s">
        <v>20</v>
      </c>
      <c r="E63" s="7" t="s">
        <v>20</v>
      </c>
      <c r="F63" s="38" t="s">
        <v>20</v>
      </c>
      <c r="G63" s="25" t="s">
        <v>15</v>
      </c>
      <c r="H63" s="23" t="s">
        <v>20</v>
      </c>
      <c r="I63" s="10" t="s">
        <v>15</v>
      </c>
      <c r="J63" s="10" t="s">
        <v>15</v>
      </c>
      <c r="K63" s="10" t="s">
        <v>15</v>
      </c>
      <c r="L63" s="10" t="s">
        <v>15</v>
      </c>
      <c r="M63" s="10" t="s">
        <v>15</v>
      </c>
      <c r="N63" s="10"/>
    </row>
    <row r="64" spans="1:14" ht="30" customHeight="1" x14ac:dyDescent="0.15">
      <c r="A64" s="12"/>
      <c r="B64" s="14"/>
      <c r="C64" s="16"/>
      <c r="D64" s="18"/>
      <c r="E64" s="8" t="s">
        <v>20</v>
      </c>
      <c r="F64" s="39"/>
      <c r="G64" s="22"/>
      <c r="H64" s="24"/>
      <c r="I64" s="11"/>
      <c r="J64" s="11"/>
      <c r="K64" s="11"/>
      <c r="L64" s="11"/>
      <c r="M64" s="11"/>
      <c r="N64" s="11"/>
    </row>
    <row r="65" spans="1:14" ht="30" customHeight="1" x14ac:dyDescent="0.15">
      <c r="A65" s="12">
        <v>31</v>
      </c>
      <c r="B65" s="13" t="s">
        <v>20</v>
      </c>
      <c r="C65" s="31" t="str">
        <f>IF(B65="","","独立行政法人国立病院機構
南和歌山医療センター　院長　中井　國雄
和歌山県田辺市たきない町27番1号")</f>
        <v/>
      </c>
      <c r="D65" s="17" t="s">
        <v>20</v>
      </c>
      <c r="E65" s="7" t="s">
        <v>20</v>
      </c>
      <c r="F65" s="38" t="s">
        <v>20</v>
      </c>
      <c r="G65" s="25" t="s">
        <v>15</v>
      </c>
      <c r="H65" s="23" t="s">
        <v>20</v>
      </c>
      <c r="I65" s="10" t="s">
        <v>15</v>
      </c>
      <c r="J65" s="10" t="s">
        <v>15</v>
      </c>
      <c r="K65" s="10" t="s">
        <v>15</v>
      </c>
      <c r="L65" s="10" t="s">
        <v>15</v>
      </c>
      <c r="M65" s="10" t="s">
        <v>15</v>
      </c>
      <c r="N65" s="10"/>
    </row>
    <row r="66" spans="1:14" ht="30" customHeight="1" x14ac:dyDescent="0.15">
      <c r="A66" s="12"/>
      <c r="B66" s="14"/>
      <c r="C66" s="16"/>
      <c r="D66" s="18"/>
      <c r="E66" s="8" t="s">
        <v>20</v>
      </c>
      <c r="F66" s="39"/>
      <c r="G66" s="22"/>
      <c r="H66" s="24"/>
      <c r="I66" s="11"/>
      <c r="J66" s="11"/>
      <c r="K66" s="11"/>
      <c r="L66" s="11"/>
      <c r="M66" s="11"/>
      <c r="N66" s="11"/>
    </row>
    <row r="67" spans="1:14" ht="30" customHeight="1" x14ac:dyDescent="0.15">
      <c r="A67" s="12">
        <v>32</v>
      </c>
      <c r="B67" s="13" t="s">
        <v>20</v>
      </c>
      <c r="C67" s="31" t="str">
        <f>IF(B67="","","独立行政法人国立病院機構
南和歌山医療センター　院長　中井　國雄
和歌山県田辺市たきない町27番1号")</f>
        <v/>
      </c>
      <c r="D67" s="17" t="s">
        <v>20</v>
      </c>
      <c r="E67" s="7" t="s">
        <v>20</v>
      </c>
      <c r="F67" s="38" t="s">
        <v>20</v>
      </c>
      <c r="G67" s="25" t="s">
        <v>15</v>
      </c>
      <c r="H67" s="23" t="s">
        <v>20</v>
      </c>
      <c r="I67" s="10" t="s">
        <v>15</v>
      </c>
      <c r="J67" s="10" t="s">
        <v>15</v>
      </c>
      <c r="K67" s="10" t="s">
        <v>15</v>
      </c>
      <c r="L67" s="10" t="s">
        <v>15</v>
      </c>
      <c r="M67" s="10" t="s">
        <v>15</v>
      </c>
      <c r="N67" s="10"/>
    </row>
    <row r="68" spans="1:14" ht="30" customHeight="1" x14ac:dyDescent="0.15">
      <c r="A68" s="12"/>
      <c r="B68" s="14"/>
      <c r="C68" s="16"/>
      <c r="D68" s="18"/>
      <c r="E68" s="8" t="s">
        <v>20</v>
      </c>
      <c r="F68" s="39"/>
      <c r="G68" s="22"/>
      <c r="H68" s="24"/>
      <c r="I68" s="11"/>
      <c r="J68" s="11"/>
      <c r="K68" s="11"/>
      <c r="L68" s="11"/>
      <c r="M68" s="11"/>
      <c r="N68" s="11"/>
    </row>
    <row r="69" spans="1:14" ht="30" customHeight="1" x14ac:dyDescent="0.15">
      <c r="A69" s="12">
        <v>33</v>
      </c>
      <c r="B69" s="13" t="s">
        <v>20</v>
      </c>
      <c r="C69" s="31" t="str">
        <f>IF(B69="","","独立行政法人国立病院機構
南和歌山医療センター　院長　中井　國雄
和歌山県田辺市たきない町27番1号")</f>
        <v/>
      </c>
      <c r="D69" s="17" t="s">
        <v>20</v>
      </c>
      <c r="E69" s="7" t="s">
        <v>20</v>
      </c>
      <c r="F69" s="38" t="s">
        <v>20</v>
      </c>
      <c r="G69" s="25" t="s">
        <v>15</v>
      </c>
      <c r="H69" s="23" t="s">
        <v>20</v>
      </c>
      <c r="I69" s="10" t="s">
        <v>15</v>
      </c>
      <c r="J69" s="10" t="s">
        <v>15</v>
      </c>
      <c r="K69" s="10" t="s">
        <v>15</v>
      </c>
      <c r="L69" s="10" t="s">
        <v>15</v>
      </c>
      <c r="M69" s="10" t="s">
        <v>15</v>
      </c>
      <c r="N69" s="10"/>
    </row>
    <row r="70" spans="1:14" ht="30" customHeight="1" x14ac:dyDescent="0.15">
      <c r="A70" s="12"/>
      <c r="B70" s="14"/>
      <c r="C70" s="16"/>
      <c r="D70" s="18"/>
      <c r="E70" s="8" t="s">
        <v>20</v>
      </c>
      <c r="F70" s="39"/>
      <c r="G70" s="22"/>
      <c r="H70" s="24"/>
      <c r="I70" s="11"/>
      <c r="J70" s="11"/>
      <c r="K70" s="11"/>
      <c r="L70" s="11"/>
      <c r="M70" s="11"/>
      <c r="N70" s="11"/>
    </row>
    <row r="71" spans="1:14" ht="30" customHeight="1" x14ac:dyDescent="0.15">
      <c r="A71" s="12">
        <v>34</v>
      </c>
      <c r="B71" s="13" t="s">
        <v>20</v>
      </c>
      <c r="C71" s="31" t="str">
        <f>IF(B71="","","独立行政法人国立病院機構
南和歌山医療センター　院長　中井　國雄
和歌山県田辺市たきない町27番1号")</f>
        <v/>
      </c>
      <c r="D71" s="17" t="s">
        <v>20</v>
      </c>
      <c r="E71" s="7" t="s">
        <v>20</v>
      </c>
      <c r="F71" s="38" t="s">
        <v>20</v>
      </c>
      <c r="G71" s="25" t="s">
        <v>15</v>
      </c>
      <c r="H71" s="23" t="s">
        <v>20</v>
      </c>
      <c r="I71" s="10" t="s">
        <v>15</v>
      </c>
      <c r="J71" s="10" t="s">
        <v>15</v>
      </c>
      <c r="K71" s="10" t="s">
        <v>15</v>
      </c>
      <c r="L71" s="10" t="s">
        <v>15</v>
      </c>
      <c r="M71" s="10" t="s">
        <v>15</v>
      </c>
      <c r="N71" s="10"/>
    </row>
    <row r="72" spans="1:14" ht="30" customHeight="1" x14ac:dyDescent="0.15">
      <c r="A72" s="12"/>
      <c r="B72" s="14"/>
      <c r="C72" s="16"/>
      <c r="D72" s="18"/>
      <c r="E72" s="8" t="s">
        <v>20</v>
      </c>
      <c r="F72" s="39"/>
      <c r="G72" s="22"/>
      <c r="H72" s="24"/>
      <c r="I72" s="11"/>
      <c r="J72" s="11"/>
      <c r="K72" s="11"/>
      <c r="L72" s="11"/>
      <c r="M72" s="11"/>
      <c r="N72" s="11"/>
    </row>
    <row r="73" spans="1:14" ht="30" customHeight="1" x14ac:dyDescent="0.15">
      <c r="A73" s="12">
        <v>35</v>
      </c>
      <c r="B73" s="13" t="s">
        <v>20</v>
      </c>
      <c r="C73" s="31" t="str">
        <f>IF(B73="","","独立行政法人国立病院機構
南和歌山医療センター　院長　中井　國雄
和歌山県田辺市たきない町27番1号")</f>
        <v/>
      </c>
      <c r="D73" s="17" t="s">
        <v>20</v>
      </c>
      <c r="E73" s="7" t="s">
        <v>20</v>
      </c>
      <c r="F73" s="38" t="s">
        <v>20</v>
      </c>
      <c r="G73" s="25" t="s">
        <v>15</v>
      </c>
      <c r="H73" s="23" t="s">
        <v>20</v>
      </c>
      <c r="I73" s="10" t="s">
        <v>15</v>
      </c>
      <c r="J73" s="10" t="s">
        <v>15</v>
      </c>
      <c r="K73" s="10" t="s">
        <v>15</v>
      </c>
      <c r="L73" s="10" t="s">
        <v>15</v>
      </c>
      <c r="M73" s="10" t="s">
        <v>15</v>
      </c>
      <c r="N73" s="10"/>
    </row>
    <row r="74" spans="1:14" ht="30" customHeight="1" x14ac:dyDescent="0.15">
      <c r="A74" s="12"/>
      <c r="B74" s="14"/>
      <c r="C74" s="16"/>
      <c r="D74" s="18"/>
      <c r="E74" s="8" t="s">
        <v>20</v>
      </c>
      <c r="F74" s="39"/>
      <c r="G74" s="22"/>
      <c r="H74" s="24"/>
      <c r="I74" s="11"/>
      <c r="J74" s="11"/>
      <c r="K74" s="11"/>
      <c r="L74" s="11"/>
      <c r="M74" s="11"/>
      <c r="N74" s="11"/>
    </row>
    <row r="75" spans="1:14" ht="30" customHeight="1" x14ac:dyDescent="0.15">
      <c r="A75" s="12">
        <v>36</v>
      </c>
      <c r="B75" s="13" t="s">
        <v>20</v>
      </c>
      <c r="C75" s="31" t="str">
        <f>IF(B75="","","独立行政法人国立病院機構
南和歌山医療センター　院長　中井　國雄
和歌山県田辺市たきない町27番1号")</f>
        <v/>
      </c>
      <c r="D75" s="17" t="s">
        <v>20</v>
      </c>
      <c r="E75" s="7" t="s">
        <v>20</v>
      </c>
      <c r="F75" s="38" t="s">
        <v>20</v>
      </c>
      <c r="G75" s="25" t="s">
        <v>15</v>
      </c>
      <c r="H75" s="23" t="s">
        <v>20</v>
      </c>
      <c r="I75" s="10" t="s">
        <v>15</v>
      </c>
      <c r="J75" s="10" t="s">
        <v>15</v>
      </c>
      <c r="K75" s="10" t="s">
        <v>15</v>
      </c>
      <c r="L75" s="10" t="s">
        <v>15</v>
      </c>
      <c r="M75" s="10" t="s">
        <v>15</v>
      </c>
      <c r="N75" s="10"/>
    </row>
    <row r="76" spans="1:14" ht="30" customHeight="1" x14ac:dyDescent="0.15">
      <c r="A76" s="12"/>
      <c r="B76" s="14"/>
      <c r="C76" s="16"/>
      <c r="D76" s="18"/>
      <c r="E76" s="8" t="s">
        <v>20</v>
      </c>
      <c r="F76" s="39"/>
      <c r="G76" s="22"/>
      <c r="H76" s="24"/>
      <c r="I76" s="11"/>
      <c r="J76" s="11"/>
      <c r="K76" s="11"/>
      <c r="L76" s="11"/>
      <c r="M76" s="11"/>
      <c r="N76" s="11"/>
    </row>
    <row r="77" spans="1:14" ht="30" customHeight="1" x14ac:dyDescent="0.15">
      <c r="A77" s="12">
        <v>37</v>
      </c>
      <c r="B77" s="13" t="s">
        <v>20</v>
      </c>
      <c r="C77" s="31" t="str">
        <f>IF(B77="","","独立行政法人国立病院機構
南和歌山医療センター　院長　中井　國雄
和歌山県田辺市たきない町27番1号")</f>
        <v/>
      </c>
      <c r="D77" s="17" t="s">
        <v>20</v>
      </c>
      <c r="E77" s="7" t="s">
        <v>20</v>
      </c>
      <c r="F77" s="38" t="s">
        <v>20</v>
      </c>
      <c r="G77" s="25" t="s">
        <v>15</v>
      </c>
      <c r="H77" s="23" t="s">
        <v>20</v>
      </c>
      <c r="I77" s="10" t="s">
        <v>15</v>
      </c>
      <c r="J77" s="10" t="s">
        <v>15</v>
      </c>
      <c r="K77" s="10" t="s">
        <v>15</v>
      </c>
      <c r="L77" s="10" t="s">
        <v>15</v>
      </c>
      <c r="M77" s="10" t="s">
        <v>15</v>
      </c>
      <c r="N77" s="10"/>
    </row>
    <row r="78" spans="1:14" ht="30" customHeight="1" x14ac:dyDescent="0.15">
      <c r="A78" s="12"/>
      <c r="B78" s="14"/>
      <c r="C78" s="16"/>
      <c r="D78" s="18"/>
      <c r="E78" s="8" t="s">
        <v>20</v>
      </c>
      <c r="F78" s="39"/>
      <c r="G78" s="22"/>
      <c r="H78" s="24"/>
      <c r="I78" s="11"/>
      <c r="J78" s="11"/>
      <c r="K78" s="11"/>
      <c r="L78" s="11"/>
      <c r="M78" s="11"/>
      <c r="N78" s="11"/>
    </row>
    <row r="79" spans="1:14" ht="30" customHeight="1" x14ac:dyDescent="0.15">
      <c r="A79" s="12">
        <v>38</v>
      </c>
      <c r="B79" s="13" t="s">
        <v>20</v>
      </c>
      <c r="C79" s="31" t="str">
        <f>IF(B79="","","独立行政法人国立病院機構
南和歌山医療センター　院長　中井　國雄
和歌山県田辺市たきない町27番1号")</f>
        <v/>
      </c>
      <c r="D79" s="17" t="s">
        <v>20</v>
      </c>
      <c r="E79" s="7" t="s">
        <v>20</v>
      </c>
      <c r="F79" s="38" t="s">
        <v>20</v>
      </c>
      <c r="G79" s="25" t="s">
        <v>15</v>
      </c>
      <c r="H79" s="23" t="s">
        <v>20</v>
      </c>
      <c r="I79" s="10" t="s">
        <v>15</v>
      </c>
      <c r="J79" s="10" t="s">
        <v>15</v>
      </c>
      <c r="K79" s="10" t="s">
        <v>15</v>
      </c>
      <c r="L79" s="10" t="s">
        <v>15</v>
      </c>
      <c r="M79" s="10" t="s">
        <v>15</v>
      </c>
      <c r="N79" s="10"/>
    </row>
    <row r="80" spans="1:14" ht="30" customHeight="1" x14ac:dyDescent="0.15">
      <c r="A80" s="12"/>
      <c r="B80" s="14"/>
      <c r="C80" s="16"/>
      <c r="D80" s="18"/>
      <c r="E80" s="8" t="s">
        <v>20</v>
      </c>
      <c r="F80" s="39"/>
      <c r="G80" s="22"/>
      <c r="H80" s="24"/>
      <c r="I80" s="11"/>
      <c r="J80" s="11"/>
      <c r="K80" s="11"/>
      <c r="L80" s="11"/>
      <c r="M80" s="11"/>
      <c r="N80" s="11"/>
    </row>
    <row r="81" spans="1:14" ht="30" customHeight="1" x14ac:dyDescent="0.15">
      <c r="A81" s="12">
        <v>39</v>
      </c>
      <c r="B81" s="13" t="s">
        <v>20</v>
      </c>
      <c r="C81" s="31" t="str">
        <f>IF(B81="","","独立行政法人国立病院機構
南和歌山医療センター　院長　中井　國雄
和歌山県田辺市たきない町27番1号")</f>
        <v/>
      </c>
      <c r="D81" s="17" t="s">
        <v>20</v>
      </c>
      <c r="E81" s="7" t="s">
        <v>20</v>
      </c>
      <c r="F81" s="38" t="s">
        <v>20</v>
      </c>
      <c r="G81" s="25" t="s">
        <v>15</v>
      </c>
      <c r="H81" s="23" t="s">
        <v>20</v>
      </c>
      <c r="I81" s="10" t="s">
        <v>15</v>
      </c>
      <c r="J81" s="10" t="s">
        <v>15</v>
      </c>
      <c r="K81" s="10" t="s">
        <v>15</v>
      </c>
      <c r="L81" s="10" t="s">
        <v>15</v>
      </c>
      <c r="M81" s="10" t="s">
        <v>15</v>
      </c>
      <c r="N81" s="10"/>
    </row>
    <row r="82" spans="1:14" ht="30" customHeight="1" x14ac:dyDescent="0.15">
      <c r="A82" s="12"/>
      <c r="B82" s="14"/>
      <c r="C82" s="16"/>
      <c r="D82" s="18"/>
      <c r="E82" s="8" t="s">
        <v>20</v>
      </c>
      <c r="F82" s="39"/>
      <c r="G82" s="22"/>
      <c r="H82" s="24"/>
      <c r="I82" s="11"/>
      <c r="J82" s="11"/>
      <c r="K82" s="11"/>
      <c r="L82" s="11"/>
      <c r="M82" s="11"/>
      <c r="N82" s="11"/>
    </row>
    <row r="83" spans="1:14" ht="30" customHeight="1" x14ac:dyDescent="0.15">
      <c r="A83" s="12">
        <v>40</v>
      </c>
      <c r="B83" s="13" t="s">
        <v>20</v>
      </c>
      <c r="C83" s="31" t="str">
        <f>IF(B83="","","独立行政法人国立病院機構
南和歌山医療センター　院長　中井　國雄
和歌山県田辺市たきない町27番1号")</f>
        <v/>
      </c>
      <c r="D83" s="17" t="s">
        <v>20</v>
      </c>
      <c r="E83" s="7" t="s">
        <v>20</v>
      </c>
      <c r="F83" s="38" t="s">
        <v>20</v>
      </c>
      <c r="G83" s="25" t="s">
        <v>15</v>
      </c>
      <c r="H83" s="23" t="s">
        <v>20</v>
      </c>
      <c r="I83" s="10" t="s">
        <v>15</v>
      </c>
      <c r="J83" s="10" t="s">
        <v>15</v>
      </c>
      <c r="K83" s="10" t="s">
        <v>15</v>
      </c>
      <c r="L83" s="10" t="s">
        <v>15</v>
      </c>
      <c r="M83" s="10" t="s">
        <v>15</v>
      </c>
      <c r="N83" s="10"/>
    </row>
    <row r="84" spans="1:14" ht="30" customHeight="1" x14ac:dyDescent="0.15">
      <c r="A84" s="12"/>
      <c r="B84" s="14"/>
      <c r="C84" s="16"/>
      <c r="D84" s="18"/>
      <c r="E84" s="8" t="s">
        <v>20</v>
      </c>
      <c r="F84" s="39"/>
      <c r="G84" s="22"/>
      <c r="H84" s="24"/>
      <c r="I84" s="11"/>
      <c r="J84" s="11"/>
      <c r="K84" s="11"/>
      <c r="L84" s="11"/>
      <c r="M84" s="11"/>
      <c r="N84" s="11"/>
    </row>
    <row r="85" spans="1:14" ht="30" customHeight="1" x14ac:dyDescent="0.15">
      <c r="A85" s="12">
        <v>41</v>
      </c>
      <c r="B85" s="13" t="s">
        <v>20</v>
      </c>
      <c r="C85" s="31" t="str">
        <f>IF(B85="","","独立行政法人国立病院機構
南和歌山医療センター　院長　中井　國雄
和歌山県田辺市たきない町27番1号")</f>
        <v/>
      </c>
      <c r="D85" s="17" t="s">
        <v>20</v>
      </c>
      <c r="E85" s="7" t="s">
        <v>20</v>
      </c>
      <c r="F85" s="38" t="s">
        <v>20</v>
      </c>
      <c r="G85" s="25" t="s">
        <v>15</v>
      </c>
      <c r="H85" s="23" t="s">
        <v>20</v>
      </c>
      <c r="I85" s="10" t="s">
        <v>15</v>
      </c>
      <c r="J85" s="10" t="s">
        <v>15</v>
      </c>
      <c r="K85" s="10" t="s">
        <v>15</v>
      </c>
      <c r="L85" s="10" t="s">
        <v>15</v>
      </c>
      <c r="M85" s="10" t="s">
        <v>15</v>
      </c>
      <c r="N85" s="10"/>
    </row>
    <row r="86" spans="1:14" ht="30" customHeight="1" x14ac:dyDescent="0.15">
      <c r="A86" s="12"/>
      <c r="B86" s="14"/>
      <c r="C86" s="16"/>
      <c r="D86" s="18"/>
      <c r="E86" s="8" t="s">
        <v>20</v>
      </c>
      <c r="F86" s="39"/>
      <c r="G86" s="22"/>
      <c r="H86" s="24"/>
      <c r="I86" s="11"/>
      <c r="J86" s="11"/>
      <c r="K86" s="11"/>
      <c r="L86" s="11"/>
      <c r="M86" s="11"/>
      <c r="N86" s="11"/>
    </row>
    <row r="87" spans="1:14" ht="30" customHeight="1" x14ac:dyDescent="0.15">
      <c r="A87" s="12">
        <v>42</v>
      </c>
      <c r="B87" s="13" t="s">
        <v>20</v>
      </c>
      <c r="C87" s="31" t="str">
        <f>IF(B87="","","独立行政法人国立病院機構
南和歌山医療センター　院長　中井　國雄
和歌山県田辺市たきない町27番1号")</f>
        <v/>
      </c>
      <c r="D87" s="17" t="s">
        <v>20</v>
      </c>
      <c r="E87" s="7" t="s">
        <v>20</v>
      </c>
      <c r="F87" s="38" t="s">
        <v>20</v>
      </c>
      <c r="G87" s="25" t="s">
        <v>15</v>
      </c>
      <c r="H87" s="23" t="s">
        <v>20</v>
      </c>
      <c r="I87" s="10" t="s">
        <v>15</v>
      </c>
      <c r="J87" s="10" t="s">
        <v>15</v>
      </c>
      <c r="K87" s="10" t="s">
        <v>15</v>
      </c>
      <c r="L87" s="10" t="s">
        <v>15</v>
      </c>
      <c r="M87" s="10" t="s">
        <v>15</v>
      </c>
      <c r="N87" s="10"/>
    </row>
    <row r="88" spans="1:14" ht="30" customHeight="1" x14ac:dyDescent="0.15">
      <c r="A88" s="12"/>
      <c r="B88" s="14"/>
      <c r="C88" s="16"/>
      <c r="D88" s="18"/>
      <c r="E88" s="8" t="s">
        <v>20</v>
      </c>
      <c r="F88" s="39"/>
      <c r="G88" s="22"/>
      <c r="H88" s="24"/>
      <c r="I88" s="11"/>
      <c r="J88" s="11"/>
      <c r="K88" s="11"/>
      <c r="L88" s="11"/>
      <c r="M88" s="11"/>
      <c r="N88" s="11"/>
    </row>
    <row r="89" spans="1:14" ht="30" customHeight="1" x14ac:dyDescent="0.15">
      <c r="A89" s="12">
        <v>43</v>
      </c>
      <c r="B89" s="13" t="s">
        <v>20</v>
      </c>
      <c r="C89" s="31" t="str">
        <f>IF(B89="","","独立行政法人国立病院機構
南和歌山医療センター　院長　中井　國雄
和歌山県田辺市たきない町27番1号")</f>
        <v/>
      </c>
      <c r="D89" s="17" t="s">
        <v>20</v>
      </c>
      <c r="E89" s="7" t="s">
        <v>20</v>
      </c>
      <c r="F89" s="38" t="s">
        <v>20</v>
      </c>
      <c r="G89" s="25" t="s">
        <v>15</v>
      </c>
      <c r="H89" s="23" t="s">
        <v>20</v>
      </c>
      <c r="I89" s="10" t="s">
        <v>15</v>
      </c>
      <c r="J89" s="10" t="s">
        <v>15</v>
      </c>
      <c r="K89" s="10" t="s">
        <v>15</v>
      </c>
      <c r="L89" s="10" t="s">
        <v>15</v>
      </c>
      <c r="M89" s="10" t="s">
        <v>15</v>
      </c>
      <c r="N89" s="10"/>
    </row>
    <row r="90" spans="1:14" ht="30" customHeight="1" x14ac:dyDescent="0.15">
      <c r="A90" s="12"/>
      <c r="B90" s="14"/>
      <c r="C90" s="16"/>
      <c r="D90" s="18"/>
      <c r="E90" s="8" t="s">
        <v>20</v>
      </c>
      <c r="F90" s="39"/>
      <c r="G90" s="22"/>
      <c r="H90" s="24"/>
      <c r="I90" s="11"/>
      <c r="J90" s="11"/>
      <c r="K90" s="11"/>
      <c r="L90" s="11"/>
      <c r="M90" s="11"/>
      <c r="N90" s="11"/>
    </row>
    <row r="91" spans="1:14" ht="30" customHeight="1" x14ac:dyDescent="0.15">
      <c r="A91" s="12">
        <v>44</v>
      </c>
      <c r="B91" s="13" t="s">
        <v>20</v>
      </c>
      <c r="C91" s="31" t="str">
        <f>IF(B91="","","独立行政法人国立病院機構
南和歌山医療センター　院長　中井　國雄
和歌山県田辺市たきない町27番1号")</f>
        <v/>
      </c>
      <c r="D91" s="17" t="s">
        <v>20</v>
      </c>
      <c r="E91" s="7" t="s">
        <v>20</v>
      </c>
      <c r="F91" s="38" t="s">
        <v>20</v>
      </c>
      <c r="G91" s="25" t="s">
        <v>15</v>
      </c>
      <c r="H91" s="23" t="s">
        <v>20</v>
      </c>
      <c r="I91" s="10" t="s">
        <v>15</v>
      </c>
      <c r="J91" s="10" t="s">
        <v>15</v>
      </c>
      <c r="K91" s="10" t="s">
        <v>15</v>
      </c>
      <c r="L91" s="10" t="s">
        <v>15</v>
      </c>
      <c r="M91" s="10" t="s">
        <v>15</v>
      </c>
      <c r="N91" s="10"/>
    </row>
    <row r="92" spans="1:14" ht="30" customHeight="1" x14ac:dyDescent="0.15">
      <c r="A92" s="12"/>
      <c r="B92" s="14"/>
      <c r="C92" s="16"/>
      <c r="D92" s="18"/>
      <c r="E92" s="8" t="s">
        <v>20</v>
      </c>
      <c r="F92" s="39"/>
      <c r="G92" s="22"/>
      <c r="H92" s="24"/>
      <c r="I92" s="11"/>
      <c r="J92" s="11"/>
      <c r="K92" s="11"/>
      <c r="L92" s="11"/>
      <c r="M92" s="11"/>
      <c r="N92" s="11"/>
    </row>
    <row r="93" spans="1:14" ht="30" customHeight="1" x14ac:dyDescent="0.15">
      <c r="A93" s="12">
        <v>45</v>
      </c>
      <c r="B93" s="13" t="s">
        <v>20</v>
      </c>
      <c r="C93" s="31" t="str">
        <f>IF(B93="","","独立行政法人国立病院機構
南和歌山医療センター　院長　中井　國雄
和歌山県田辺市たきない町27番1号")</f>
        <v/>
      </c>
      <c r="D93" s="17" t="s">
        <v>20</v>
      </c>
      <c r="E93" s="7" t="s">
        <v>20</v>
      </c>
      <c r="F93" s="38" t="s">
        <v>20</v>
      </c>
      <c r="G93" s="25" t="s">
        <v>15</v>
      </c>
      <c r="H93" s="23" t="s">
        <v>20</v>
      </c>
      <c r="I93" s="10" t="s">
        <v>15</v>
      </c>
      <c r="J93" s="10" t="s">
        <v>15</v>
      </c>
      <c r="K93" s="10" t="s">
        <v>15</v>
      </c>
      <c r="L93" s="10" t="s">
        <v>15</v>
      </c>
      <c r="M93" s="10" t="s">
        <v>15</v>
      </c>
      <c r="N93" s="10"/>
    </row>
    <row r="94" spans="1:14" ht="30" customHeight="1" x14ac:dyDescent="0.15">
      <c r="A94" s="12"/>
      <c r="B94" s="14"/>
      <c r="C94" s="16"/>
      <c r="D94" s="18"/>
      <c r="E94" s="8" t="s">
        <v>20</v>
      </c>
      <c r="F94" s="39"/>
      <c r="G94" s="22"/>
      <c r="H94" s="24"/>
      <c r="I94" s="11"/>
      <c r="J94" s="11"/>
      <c r="K94" s="11"/>
      <c r="L94" s="11"/>
      <c r="M94" s="11"/>
      <c r="N94" s="11"/>
    </row>
    <row r="95" spans="1:14" ht="30" customHeight="1" x14ac:dyDescent="0.15">
      <c r="A95" s="12">
        <v>46</v>
      </c>
      <c r="B95" s="13" t="s">
        <v>20</v>
      </c>
      <c r="C95" s="31" t="s">
        <v>20</v>
      </c>
      <c r="D95" s="17" t="s">
        <v>20</v>
      </c>
      <c r="E95" s="7" t="s">
        <v>20</v>
      </c>
      <c r="F95" s="38" t="s">
        <v>20</v>
      </c>
      <c r="G95" s="25" t="s">
        <v>15</v>
      </c>
      <c r="H95" s="23" t="s">
        <v>20</v>
      </c>
      <c r="I95" s="10" t="s">
        <v>15</v>
      </c>
      <c r="J95" s="10" t="s">
        <v>15</v>
      </c>
      <c r="K95" s="10" t="s">
        <v>15</v>
      </c>
      <c r="L95" s="10" t="s">
        <v>15</v>
      </c>
      <c r="M95" s="10" t="s">
        <v>15</v>
      </c>
      <c r="N95" s="10"/>
    </row>
    <row r="96" spans="1:14" ht="30" customHeight="1" x14ac:dyDescent="0.15">
      <c r="A96" s="12"/>
      <c r="B96" s="14"/>
      <c r="C96" s="16"/>
      <c r="D96" s="18"/>
      <c r="E96" s="8" t="s">
        <v>20</v>
      </c>
      <c r="F96" s="39"/>
      <c r="G96" s="22"/>
      <c r="H96" s="24"/>
      <c r="I96" s="11"/>
      <c r="J96" s="11"/>
      <c r="K96" s="11"/>
      <c r="L96" s="11"/>
      <c r="M96" s="11"/>
      <c r="N96" s="11"/>
    </row>
    <row r="97" spans="1:14" ht="30" customHeight="1" x14ac:dyDescent="0.15">
      <c r="A97" s="12">
        <v>47</v>
      </c>
      <c r="B97" s="13" t="s">
        <v>20</v>
      </c>
      <c r="C97" s="31" t="s">
        <v>20</v>
      </c>
      <c r="D97" s="17" t="s">
        <v>20</v>
      </c>
      <c r="E97" s="7" t="s">
        <v>20</v>
      </c>
      <c r="F97" s="38" t="s">
        <v>20</v>
      </c>
      <c r="G97" s="25" t="s">
        <v>15</v>
      </c>
      <c r="H97" s="23" t="s">
        <v>20</v>
      </c>
      <c r="I97" s="10" t="s">
        <v>15</v>
      </c>
      <c r="J97" s="10" t="s">
        <v>15</v>
      </c>
      <c r="K97" s="10" t="s">
        <v>15</v>
      </c>
      <c r="L97" s="10" t="s">
        <v>15</v>
      </c>
      <c r="M97" s="10" t="s">
        <v>15</v>
      </c>
      <c r="N97" s="10"/>
    </row>
    <row r="98" spans="1:14" ht="30" customHeight="1" x14ac:dyDescent="0.15">
      <c r="A98" s="12"/>
      <c r="B98" s="14"/>
      <c r="C98" s="16"/>
      <c r="D98" s="18"/>
      <c r="E98" s="8" t="s">
        <v>20</v>
      </c>
      <c r="F98" s="39"/>
      <c r="G98" s="22"/>
      <c r="H98" s="24"/>
      <c r="I98" s="11"/>
      <c r="J98" s="11"/>
      <c r="K98" s="11"/>
      <c r="L98" s="11"/>
      <c r="M98" s="11"/>
      <c r="N98" s="11"/>
    </row>
    <row r="99" spans="1:14" ht="30" customHeight="1" x14ac:dyDescent="0.15">
      <c r="A99" s="12">
        <v>48</v>
      </c>
      <c r="B99" s="13" t="s">
        <v>20</v>
      </c>
      <c r="C99" s="31" t="s">
        <v>20</v>
      </c>
      <c r="D99" s="17" t="s">
        <v>20</v>
      </c>
      <c r="E99" s="7" t="s">
        <v>20</v>
      </c>
      <c r="F99" s="38" t="s">
        <v>20</v>
      </c>
      <c r="G99" s="25" t="s">
        <v>15</v>
      </c>
      <c r="H99" s="23" t="s">
        <v>20</v>
      </c>
      <c r="I99" s="10" t="s">
        <v>15</v>
      </c>
      <c r="J99" s="10" t="s">
        <v>15</v>
      </c>
      <c r="K99" s="10" t="s">
        <v>15</v>
      </c>
      <c r="L99" s="10" t="s">
        <v>15</v>
      </c>
      <c r="M99" s="10" t="s">
        <v>15</v>
      </c>
      <c r="N99" s="10"/>
    </row>
    <row r="100" spans="1:14" ht="30" customHeight="1" x14ac:dyDescent="0.15">
      <c r="A100" s="12"/>
      <c r="B100" s="14"/>
      <c r="C100" s="16"/>
      <c r="D100" s="18"/>
      <c r="E100" s="8" t="s">
        <v>20</v>
      </c>
      <c r="F100" s="39"/>
      <c r="G100" s="22"/>
      <c r="H100" s="24"/>
      <c r="I100" s="11"/>
      <c r="J100" s="11"/>
      <c r="K100" s="11"/>
      <c r="L100" s="11"/>
      <c r="M100" s="11"/>
      <c r="N100" s="11"/>
    </row>
    <row r="101" spans="1:14" ht="30" customHeight="1" x14ac:dyDescent="0.15">
      <c r="A101" s="12">
        <v>49</v>
      </c>
      <c r="B101" s="13" t="s">
        <v>20</v>
      </c>
      <c r="C101" s="31" t="s">
        <v>20</v>
      </c>
      <c r="D101" s="17" t="s">
        <v>20</v>
      </c>
      <c r="E101" s="7" t="s">
        <v>20</v>
      </c>
      <c r="F101" s="38" t="s">
        <v>20</v>
      </c>
      <c r="G101" s="25" t="s">
        <v>15</v>
      </c>
      <c r="H101" s="23" t="s">
        <v>20</v>
      </c>
      <c r="I101" s="10" t="s">
        <v>15</v>
      </c>
      <c r="J101" s="10" t="s">
        <v>15</v>
      </c>
      <c r="K101" s="10" t="s">
        <v>15</v>
      </c>
      <c r="L101" s="10" t="s">
        <v>15</v>
      </c>
      <c r="M101" s="10" t="s">
        <v>15</v>
      </c>
      <c r="N101" s="10"/>
    </row>
    <row r="102" spans="1:14" ht="30" customHeight="1" x14ac:dyDescent="0.15">
      <c r="A102" s="12"/>
      <c r="B102" s="14"/>
      <c r="C102" s="16"/>
      <c r="D102" s="18"/>
      <c r="E102" s="8" t="s">
        <v>20</v>
      </c>
      <c r="F102" s="39"/>
      <c r="G102" s="22"/>
      <c r="H102" s="24"/>
      <c r="I102" s="11"/>
      <c r="J102" s="11"/>
      <c r="K102" s="11"/>
      <c r="L102" s="11"/>
      <c r="M102" s="11"/>
      <c r="N102" s="11"/>
    </row>
    <row r="103" spans="1:14" ht="30" customHeight="1" x14ac:dyDescent="0.15">
      <c r="A103" s="12">
        <v>50</v>
      </c>
      <c r="B103" s="13" t="s">
        <v>20</v>
      </c>
      <c r="C103" s="31" t="s">
        <v>20</v>
      </c>
      <c r="D103" s="17" t="s">
        <v>20</v>
      </c>
      <c r="E103" s="7" t="s">
        <v>20</v>
      </c>
      <c r="F103" s="38" t="s">
        <v>20</v>
      </c>
      <c r="G103" s="25" t="s">
        <v>15</v>
      </c>
      <c r="H103" s="23" t="s">
        <v>20</v>
      </c>
      <c r="I103" s="10" t="s">
        <v>15</v>
      </c>
      <c r="J103" s="10" t="s">
        <v>15</v>
      </c>
      <c r="K103" s="10" t="s">
        <v>15</v>
      </c>
      <c r="L103" s="10" t="s">
        <v>15</v>
      </c>
      <c r="M103" s="10" t="s">
        <v>15</v>
      </c>
      <c r="N103" s="10"/>
    </row>
    <row r="104" spans="1:14" ht="30" customHeight="1" x14ac:dyDescent="0.15">
      <c r="A104" s="12"/>
      <c r="B104" s="14"/>
      <c r="C104" s="16"/>
      <c r="D104" s="18"/>
      <c r="E104" s="8" t="s">
        <v>20</v>
      </c>
      <c r="F104" s="39"/>
      <c r="G104" s="22"/>
      <c r="H104" s="24"/>
      <c r="I104" s="11"/>
      <c r="J104" s="11"/>
      <c r="K104" s="11"/>
      <c r="L104" s="11"/>
      <c r="M104" s="11"/>
      <c r="N104" s="11"/>
    </row>
    <row r="105" spans="1:14" ht="30" customHeight="1" x14ac:dyDescent="0.15">
      <c r="A105" s="12">
        <v>51</v>
      </c>
      <c r="B105" s="13" t="s">
        <v>20</v>
      </c>
      <c r="C105" s="31" t="s">
        <v>20</v>
      </c>
      <c r="D105" s="17" t="s">
        <v>20</v>
      </c>
      <c r="E105" s="7" t="s">
        <v>20</v>
      </c>
      <c r="F105" s="38" t="s">
        <v>20</v>
      </c>
      <c r="G105" s="25" t="s">
        <v>15</v>
      </c>
      <c r="H105" s="23" t="s">
        <v>20</v>
      </c>
      <c r="I105" s="10" t="s">
        <v>15</v>
      </c>
      <c r="J105" s="10" t="s">
        <v>15</v>
      </c>
      <c r="K105" s="10" t="s">
        <v>15</v>
      </c>
      <c r="L105" s="10" t="s">
        <v>15</v>
      </c>
      <c r="M105" s="10" t="s">
        <v>15</v>
      </c>
      <c r="N105" s="10"/>
    </row>
    <row r="106" spans="1:14" ht="30" customHeight="1" x14ac:dyDescent="0.15">
      <c r="A106" s="12"/>
      <c r="B106" s="14"/>
      <c r="C106" s="16"/>
      <c r="D106" s="18"/>
      <c r="E106" s="8" t="s">
        <v>20</v>
      </c>
      <c r="F106" s="39"/>
      <c r="G106" s="22"/>
      <c r="H106" s="24"/>
      <c r="I106" s="11"/>
      <c r="J106" s="11"/>
      <c r="K106" s="11"/>
      <c r="L106" s="11"/>
      <c r="M106" s="11"/>
      <c r="N106" s="11"/>
    </row>
    <row r="107" spans="1:14" ht="30" customHeight="1" x14ac:dyDescent="0.15">
      <c r="A107" s="12">
        <v>52</v>
      </c>
      <c r="B107" s="13" t="s">
        <v>20</v>
      </c>
      <c r="C107" s="31" t="s">
        <v>20</v>
      </c>
      <c r="D107" s="17" t="s">
        <v>20</v>
      </c>
      <c r="E107" s="7" t="s">
        <v>20</v>
      </c>
      <c r="F107" s="38" t="s">
        <v>20</v>
      </c>
      <c r="G107" s="25" t="s">
        <v>15</v>
      </c>
      <c r="H107" s="23" t="s">
        <v>20</v>
      </c>
      <c r="I107" s="10" t="s">
        <v>15</v>
      </c>
      <c r="J107" s="10" t="s">
        <v>15</v>
      </c>
      <c r="K107" s="10" t="s">
        <v>15</v>
      </c>
      <c r="L107" s="10" t="s">
        <v>15</v>
      </c>
      <c r="M107" s="10" t="s">
        <v>15</v>
      </c>
      <c r="N107" s="10"/>
    </row>
    <row r="108" spans="1:14" ht="30" customHeight="1" x14ac:dyDescent="0.15">
      <c r="A108" s="12"/>
      <c r="B108" s="14"/>
      <c r="C108" s="16"/>
      <c r="D108" s="18"/>
      <c r="E108" s="8" t="s">
        <v>20</v>
      </c>
      <c r="F108" s="39"/>
      <c r="G108" s="22"/>
      <c r="H108" s="24"/>
      <c r="I108" s="11"/>
      <c r="J108" s="11"/>
      <c r="K108" s="11"/>
      <c r="L108" s="11"/>
      <c r="M108" s="11"/>
      <c r="N108" s="11"/>
    </row>
    <row r="109" spans="1:14" ht="30" customHeight="1" x14ac:dyDescent="0.15">
      <c r="A109" s="12">
        <v>53</v>
      </c>
      <c r="B109" s="13" t="s">
        <v>20</v>
      </c>
      <c r="C109" s="31" t="s">
        <v>20</v>
      </c>
      <c r="D109" s="17" t="s">
        <v>20</v>
      </c>
      <c r="E109" s="7" t="s">
        <v>20</v>
      </c>
      <c r="F109" s="38" t="s">
        <v>20</v>
      </c>
      <c r="G109" s="25" t="s">
        <v>15</v>
      </c>
      <c r="H109" s="23" t="s">
        <v>20</v>
      </c>
      <c r="I109" s="10" t="s">
        <v>15</v>
      </c>
      <c r="J109" s="10" t="s">
        <v>15</v>
      </c>
      <c r="K109" s="10" t="s">
        <v>15</v>
      </c>
      <c r="L109" s="10" t="s">
        <v>15</v>
      </c>
      <c r="M109" s="10" t="s">
        <v>15</v>
      </c>
      <c r="N109" s="10"/>
    </row>
    <row r="110" spans="1:14" ht="30" customHeight="1" x14ac:dyDescent="0.15">
      <c r="A110" s="12"/>
      <c r="B110" s="14"/>
      <c r="C110" s="16"/>
      <c r="D110" s="18"/>
      <c r="E110" s="8" t="s">
        <v>20</v>
      </c>
      <c r="F110" s="39"/>
      <c r="G110" s="22"/>
      <c r="H110" s="24"/>
      <c r="I110" s="11"/>
      <c r="J110" s="11"/>
      <c r="K110" s="11"/>
      <c r="L110" s="11"/>
      <c r="M110" s="11"/>
      <c r="N110" s="11"/>
    </row>
    <row r="111" spans="1:14" ht="30" customHeight="1" x14ac:dyDescent="0.15">
      <c r="A111" s="12">
        <v>54</v>
      </c>
      <c r="B111" s="13" t="s">
        <v>20</v>
      </c>
      <c r="C111" s="31" t="s">
        <v>20</v>
      </c>
      <c r="D111" s="17" t="s">
        <v>20</v>
      </c>
      <c r="E111" s="7" t="s">
        <v>20</v>
      </c>
      <c r="F111" s="38" t="s">
        <v>20</v>
      </c>
      <c r="G111" s="25" t="s">
        <v>15</v>
      </c>
      <c r="H111" s="23" t="s">
        <v>20</v>
      </c>
      <c r="I111" s="10" t="s">
        <v>15</v>
      </c>
      <c r="J111" s="10" t="s">
        <v>15</v>
      </c>
      <c r="K111" s="10" t="s">
        <v>15</v>
      </c>
      <c r="L111" s="10" t="s">
        <v>15</v>
      </c>
      <c r="M111" s="10" t="s">
        <v>15</v>
      </c>
      <c r="N111" s="10"/>
    </row>
    <row r="112" spans="1:14" ht="30" customHeight="1" x14ac:dyDescent="0.15">
      <c r="A112" s="12"/>
      <c r="B112" s="14"/>
      <c r="C112" s="16"/>
      <c r="D112" s="18"/>
      <c r="E112" s="8" t="s">
        <v>20</v>
      </c>
      <c r="F112" s="39"/>
      <c r="G112" s="22"/>
      <c r="H112" s="24"/>
      <c r="I112" s="11"/>
      <c r="J112" s="11"/>
      <c r="K112" s="11"/>
      <c r="L112" s="11"/>
      <c r="M112" s="11"/>
      <c r="N112" s="11"/>
    </row>
    <row r="113" spans="1:14" ht="30" customHeight="1" x14ac:dyDescent="0.15">
      <c r="A113" s="12">
        <v>55</v>
      </c>
      <c r="B113" s="13" t="s">
        <v>20</v>
      </c>
      <c r="C113" s="31" t="s">
        <v>20</v>
      </c>
      <c r="D113" s="17" t="s">
        <v>20</v>
      </c>
      <c r="E113" s="7" t="s">
        <v>20</v>
      </c>
      <c r="F113" s="38" t="s">
        <v>20</v>
      </c>
      <c r="G113" s="25" t="s">
        <v>15</v>
      </c>
      <c r="H113" s="23" t="s">
        <v>20</v>
      </c>
      <c r="I113" s="10" t="s">
        <v>15</v>
      </c>
      <c r="J113" s="10" t="s">
        <v>15</v>
      </c>
      <c r="K113" s="10" t="s">
        <v>15</v>
      </c>
      <c r="L113" s="10" t="s">
        <v>15</v>
      </c>
      <c r="M113" s="10" t="s">
        <v>15</v>
      </c>
      <c r="N113" s="10"/>
    </row>
    <row r="114" spans="1:14" ht="30" customHeight="1" x14ac:dyDescent="0.15">
      <c r="A114" s="12"/>
      <c r="B114" s="14"/>
      <c r="C114" s="16"/>
      <c r="D114" s="18"/>
      <c r="E114" s="8" t="s">
        <v>20</v>
      </c>
      <c r="F114" s="39"/>
      <c r="G114" s="22"/>
      <c r="H114" s="24"/>
      <c r="I114" s="11"/>
      <c r="J114" s="11"/>
      <c r="K114" s="11"/>
      <c r="L114" s="11"/>
      <c r="M114" s="11"/>
      <c r="N114" s="11"/>
    </row>
    <row r="115" spans="1:14" ht="30" customHeight="1" x14ac:dyDescent="0.15">
      <c r="A115" s="12">
        <v>56</v>
      </c>
      <c r="B115" s="13" t="s">
        <v>20</v>
      </c>
      <c r="C115" s="31" t="s">
        <v>20</v>
      </c>
      <c r="D115" s="17" t="s">
        <v>20</v>
      </c>
      <c r="E115" s="7" t="s">
        <v>20</v>
      </c>
      <c r="F115" s="38" t="s">
        <v>20</v>
      </c>
      <c r="G115" s="25" t="s">
        <v>15</v>
      </c>
      <c r="H115" s="23" t="s">
        <v>20</v>
      </c>
      <c r="I115" s="10" t="s">
        <v>15</v>
      </c>
      <c r="J115" s="10" t="s">
        <v>15</v>
      </c>
      <c r="K115" s="10" t="s">
        <v>15</v>
      </c>
      <c r="L115" s="10" t="s">
        <v>15</v>
      </c>
      <c r="M115" s="10" t="s">
        <v>15</v>
      </c>
      <c r="N115" s="10"/>
    </row>
    <row r="116" spans="1:14" ht="30" customHeight="1" x14ac:dyDescent="0.15">
      <c r="A116" s="12"/>
      <c r="B116" s="14"/>
      <c r="C116" s="16"/>
      <c r="D116" s="18"/>
      <c r="E116" s="8" t="s">
        <v>20</v>
      </c>
      <c r="F116" s="39"/>
      <c r="G116" s="22"/>
      <c r="H116" s="24"/>
      <c r="I116" s="11"/>
      <c r="J116" s="11"/>
      <c r="K116" s="11"/>
      <c r="L116" s="11"/>
      <c r="M116" s="11"/>
      <c r="N116" s="11"/>
    </row>
    <row r="117" spans="1:14" ht="30" customHeight="1" x14ac:dyDescent="0.15">
      <c r="A117" s="12">
        <v>57</v>
      </c>
      <c r="B117" s="13" t="s">
        <v>20</v>
      </c>
      <c r="C117" s="31" t="s">
        <v>20</v>
      </c>
      <c r="D117" s="17" t="s">
        <v>20</v>
      </c>
      <c r="E117" s="7" t="s">
        <v>20</v>
      </c>
      <c r="F117" s="38" t="s">
        <v>20</v>
      </c>
      <c r="G117" s="25" t="s">
        <v>15</v>
      </c>
      <c r="H117" s="23" t="s">
        <v>20</v>
      </c>
      <c r="I117" s="10" t="s">
        <v>15</v>
      </c>
      <c r="J117" s="10" t="s">
        <v>15</v>
      </c>
      <c r="K117" s="10" t="s">
        <v>15</v>
      </c>
      <c r="L117" s="10" t="s">
        <v>15</v>
      </c>
      <c r="M117" s="10" t="s">
        <v>15</v>
      </c>
      <c r="N117" s="10"/>
    </row>
    <row r="118" spans="1:14" ht="30" customHeight="1" x14ac:dyDescent="0.15">
      <c r="A118" s="12"/>
      <c r="B118" s="14"/>
      <c r="C118" s="16"/>
      <c r="D118" s="18"/>
      <c r="E118" s="8" t="s">
        <v>20</v>
      </c>
      <c r="F118" s="39"/>
      <c r="G118" s="22"/>
      <c r="H118" s="24"/>
      <c r="I118" s="11"/>
      <c r="J118" s="11"/>
      <c r="K118" s="11"/>
      <c r="L118" s="11"/>
      <c r="M118" s="11"/>
      <c r="N118" s="11"/>
    </row>
    <row r="119" spans="1:14" ht="30" customHeight="1" x14ac:dyDescent="0.15">
      <c r="A119" s="12">
        <v>58</v>
      </c>
      <c r="B119" s="13" t="s">
        <v>20</v>
      </c>
      <c r="C119" s="31" t="s">
        <v>20</v>
      </c>
      <c r="D119" s="17" t="s">
        <v>20</v>
      </c>
      <c r="E119" s="7" t="s">
        <v>20</v>
      </c>
      <c r="F119" s="38" t="s">
        <v>20</v>
      </c>
      <c r="G119" s="25" t="s">
        <v>15</v>
      </c>
      <c r="H119" s="23" t="s">
        <v>20</v>
      </c>
      <c r="I119" s="10" t="s">
        <v>15</v>
      </c>
      <c r="J119" s="10" t="s">
        <v>15</v>
      </c>
      <c r="K119" s="10" t="s">
        <v>15</v>
      </c>
      <c r="L119" s="10" t="s">
        <v>15</v>
      </c>
      <c r="M119" s="10" t="s">
        <v>15</v>
      </c>
      <c r="N119" s="10"/>
    </row>
    <row r="120" spans="1:14" ht="30" customHeight="1" x14ac:dyDescent="0.15">
      <c r="A120" s="12"/>
      <c r="B120" s="14"/>
      <c r="C120" s="16"/>
      <c r="D120" s="18"/>
      <c r="E120" s="8" t="s">
        <v>20</v>
      </c>
      <c r="F120" s="39"/>
      <c r="G120" s="22"/>
      <c r="H120" s="24"/>
      <c r="I120" s="11"/>
      <c r="J120" s="11"/>
      <c r="K120" s="11"/>
      <c r="L120" s="11"/>
      <c r="M120" s="11"/>
      <c r="N120" s="11"/>
    </row>
    <row r="121" spans="1:14" ht="30" customHeight="1" x14ac:dyDescent="0.15">
      <c r="A121" s="12">
        <v>59</v>
      </c>
      <c r="B121" s="13" t="s">
        <v>20</v>
      </c>
      <c r="C121" s="31" t="s">
        <v>20</v>
      </c>
      <c r="D121" s="17" t="s">
        <v>20</v>
      </c>
      <c r="E121" s="7" t="s">
        <v>20</v>
      </c>
      <c r="F121" s="38" t="s">
        <v>20</v>
      </c>
      <c r="G121" s="25" t="s">
        <v>15</v>
      </c>
      <c r="H121" s="23" t="s">
        <v>20</v>
      </c>
      <c r="I121" s="10" t="s">
        <v>15</v>
      </c>
      <c r="J121" s="10" t="s">
        <v>15</v>
      </c>
      <c r="K121" s="10" t="s">
        <v>15</v>
      </c>
      <c r="L121" s="10" t="s">
        <v>15</v>
      </c>
      <c r="M121" s="10" t="s">
        <v>15</v>
      </c>
      <c r="N121" s="10"/>
    </row>
    <row r="122" spans="1:14" ht="30" customHeight="1" x14ac:dyDescent="0.15">
      <c r="A122" s="12"/>
      <c r="B122" s="14"/>
      <c r="C122" s="16"/>
      <c r="D122" s="18"/>
      <c r="E122" s="8" t="s">
        <v>20</v>
      </c>
      <c r="F122" s="39"/>
      <c r="G122" s="22"/>
      <c r="H122" s="24"/>
      <c r="I122" s="11"/>
      <c r="J122" s="11"/>
      <c r="K122" s="11"/>
      <c r="L122" s="11"/>
      <c r="M122" s="11"/>
      <c r="N122" s="11"/>
    </row>
    <row r="123" spans="1:14" ht="30" customHeight="1" x14ac:dyDescent="0.15">
      <c r="A123" s="12">
        <v>60</v>
      </c>
      <c r="B123" s="13" t="s">
        <v>20</v>
      </c>
      <c r="C123" s="31" t="s">
        <v>20</v>
      </c>
      <c r="D123" s="17" t="s">
        <v>20</v>
      </c>
      <c r="E123" s="7" t="s">
        <v>20</v>
      </c>
      <c r="F123" s="38" t="s">
        <v>20</v>
      </c>
      <c r="G123" s="25" t="s">
        <v>15</v>
      </c>
      <c r="H123" s="23" t="s">
        <v>20</v>
      </c>
      <c r="I123" s="10" t="s">
        <v>15</v>
      </c>
      <c r="J123" s="10" t="s">
        <v>15</v>
      </c>
      <c r="K123" s="10" t="s">
        <v>15</v>
      </c>
      <c r="L123" s="10" t="s">
        <v>15</v>
      </c>
      <c r="M123" s="10" t="s">
        <v>15</v>
      </c>
      <c r="N123" s="10"/>
    </row>
    <row r="124" spans="1:14" ht="30" customHeight="1" x14ac:dyDescent="0.15">
      <c r="A124" s="12"/>
      <c r="B124" s="14"/>
      <c r="C124" s="16"/>
      <c r="D124" s="18"/>
      <c r="E124" s="8" t="s">
        <v>20</v>
      </c>
      <c r="F124" s="39"/>
      <c r="G124" s="22"/>
      <c r="H124" s="24"/>
      <c r="I124" s="11"/>
      <c r="J124" s="11"/>
      <c r="K124" s="11"/>
      <c r="L124" s="11"/>
      <c r="M124" s="11"/>
      <c r="N124" s="11"/>
    </row>
    <row r="125" spans="1:14" ht="30" customHeight="1" x14ac:dyDescent="0.15">
      <c r="A125" s="12">
        <v>61</v>
      </c>
      <c r="B125" s="13" t="s">
        <v>20</v>
      </c>
      <c r="C125" s="31" t="s">
        <v>20</v>
      </c>
      <c r="D125" s="17" t="s">
        <v>20</v>
      </c>
      <c r="E125" s="7" t="s">
        <v>20</v>
      </c>
      <c r="F125" s="38" t="s">
        <v>20</v>
      </c>
      <c r="G125" s="25" t="s">
        <v>15</v>
      </c>
      <c r="H125" s="23" t="s">
        <v>20</v>
      </c>
      <c r="I125" s="10" t="s">
        <v>15</v>
      </c>
      <c r="J125" s="10" t="s">
        <v>15</v>
      </c>
      <c r="K125" s="10" t="s">
        <v>15</v>
      </c>
      <c r="L125" s="10" t="s">
        <v>15</v>
      </c>
      <c r="M125" s="10" t="s">
        <v>15</v>
      </c>
      <c r="N125" s="10"/>
    </row>
    <row r="126" spans="1:14" ht="30" customHeight="1" x14ac:dyDescent="0.15">
      <c r="A126" s="12"/>
      <c r="B126" s="14"/>
      <c r="C126" s="16"/>
      <c r="D126" s="18"/>
      <c r="E126" s="8" t="s">
        <v>20</v>
      </c>
      <c r="F126" s="39"/>
      <c r="G126" s="22"/>
      <c r="H126" s="24"/>
      <c r="I126" s="11"/>
      <c r="J126" s="11"/>
      <c r="K126" s="11"/>
      <c r="L126" s="11"/>
      <c r="M126" s="11"/>
      <c r="N126" s="11"/>
    </row>
    <row r="127" spans="1:14" ht="30" customHeight="1" x14ac:dyDescent="0.15">
      <c r="A127" s="12">
        <v>62</v>
      </c>
      <c r="B127" s="13" t="s">
        <v>20</v>
      </c>
      <c r="C127" s="31" t="s">
        <v>20</v>
      </c>
      <c r="D127" s="17" t="s">
        <v>20</v>
      </c>
      <c r="E127" s="7" t="s">
        <v>20</v>
      </c>
      <c r="F127" s="38" t="s">
        <v>20</v>
      </c>
      <c r="G127" s="25" t="s">
        <v>15</v>
      </c>
      <c r="H127" s="23" t="s">
        <v>20</v>
      </c>
      <c r="I127" s="10" t="s">
        <v>15</v>
      </c>
      <c r="J127" s="10" t="s">
        <v>15</v>
      </c>
      <c r="K127" s="10" t="s">
        <v>15</v>
      </c>
      <c r="L127" s="10" t="s">
        <v>15</v>
      </c>
      <c r="M127" s="10" t="s">
        <v>15</v>
      </c>
      <c r="N127" s="10"/>
    </row>
    <row r="128" spans="1:14" ht="30" customHeight="1" x14ac:dyDescent="0.15">
      <c r="A128" s="12"/>
      <c r="B128" s="14"/>
      <c r="C128" s="16"/>
      <c r="D128" s="18"/>
      <c r="E128" s="8" t="s">
        <v>20</v>
      </c>
      <c r="F128" s="39"/>
      <c r="G128" s="22"/>
      <c r="H128" s="24"/>
      <c r="I128" s="11"/>
      <c r="J128" s="11"/>
      <c r="K128" s="11"/>
      <c r="L128" s="11"/>
      <c r="M128" s="11"/>
      <c r="N128" s="11"/>
    </row>
    <row r="129" spans="1:14" ht="30" customHeight="1" x14ac:dyDescent="0.15">
      <c r="A129" s="12">
        <v>63</v>
      </c>
      <c r="B129" s="13" t="s">
        <v>20</v>
      </c>
      <c r="C129" s="31" t="s">
        <v>20</v>
      </c>
      <c r="D129" s="17" t="s">
        <v>20</v>
      </c>
      <c r="E129" s="7" t="s">
        <v>20</v>
      </c>
      <c r="F129" s="38" t="s">
        <v>20</v>
      </c>
      <c r="G129" s="25" t="s">
        <v>15</v>
      </c>
      <c r="H129" s="23" t="s">
        <v>20</v>
      </c>
      <c r="I129" s="10" t="s">
        <v>15</v>
      </c>
      <c r="J129" s="10" t="s">
        <v>15</v>
      </c>
      <c r="K129" s="10" t="s">
        <v>15</v>
      </c>
      <c r="L129" s="10" t="s">
        <v>15</v>
      </c>
      <c r="M129" s="10" t="s">
        <v>15</v>
      </c>
      <c r="N129" s="10"/>
    </row>
    <row r="130" spans="1:14" ht="30" customHeight="1" x14ac:dyDescent="0.15">
      <c r="A130" s="12"/>
      <c r="B130" s="14"/>
      <c r="C130" s="16"/>
      <c r="D130" s="18"/>
      <c r="E130" s="8" t="s">
        <v>20</v>
      </c>
      <c r="F130" s="39"/>
      <c r="G130" s="22"/>
      <c r="H130" s="24"/>
      <c r="I130" s="11"/>
      <c r="J130" s="11"/>
      <c r="K130" s="11"/>
      <c r="L130" s="11"/>
      <c r="M130" s="11"/>
      <c r="N130" s="11"/>
    </row>
    <row r="131" spans="1:14" ht="30" customHeight="1" x14ac:dyDescent="0.15">
      <c r="A131" s="12">
        <v>64</v>
      </c>
      <c r="B131" s="13" t="s">
        <v>20</v>
      </c>
      <c r="C131" s="31" t="s">
        <v>20</v>
      </c>
      <c r="D131" s="17" t="s">
        <v>20</v>
      </c>
      <c r="E131" s="7" t="s">
        <v>20</v>
      </c>
      <c r="F131" s="38" t="s">
        <v>20</v>
      </c>
      <c r="G131" s="25" t="s">
        <v>15</v>
      </c>
      <c r="H131" s="23" t="s">
        <v>20</v>
      </c>
      <c r="I131" s="10" t="s">
        <v>15</v>
      </c>
      <c r="J131" s="10" t="s">
        <v>15</v>
      </c>
      <c r="K131" s="10" t="s">
        <v>15</v>
      </c>
      <c r="L131" s="10" t="s">
        <v>15</v>
      </c>
      <c r="M131" s="10" t="s">
        <v>15</v>
      </c>
      <c r="N131" s="10"/>
    </row>
    <row r="132" spans="1:14" ht="30" customHeight="1" x14ac:dyDescent="0.15">
      <c r="A132" s="12"/>
      <c r="B132" s="14"/>
      <c r="C132" s="16"/>
      <c r="D132" s="18"/>
      <c r="E132" s="8" t="s">
        <v>20</v>
      </c>
      <c r="F132" s="39"/>
      <c r="G132" s="22"/>
      <c r="H132" s="24"/>
      <c r="I132" s="11"/>
      <c r="J132" s="11"/>
      <c r="K132" s="11"/>
      <c r="L132" s="11"/>
      <c r="M132" s="11"/>
      <c r="N132" s="11"/>
    </row>
    <row r="133" spans="1:14" ht="30" customHeight="1" x14ac:dyDescent="0.15">
      <c r="A133" s="12">
        <v>65</v>
      </c>
      <c r="B133" s="13" t="s">
        <v>20</v>
      </c>
      <c r="C133" s="31" t="s">
        <v>20</v>
      </c>
      <c r="D133" s="17" t="s">
        <v>20</v>
      </c>
      <c r="E133" s="7" t="s">
        <v>20</v>
      </c>
      <c r="F133" s="38" t="s">
        <v>20</v>
      </c>
      <c r="G133" s="25" t="s">
        <v>15</v>
      </c>
      <c r="H133" s="23" t="s">
        <v>20</v>
      </c>
      <c r="I133" s="10" t="s">
        <v>15</v>
      </c>
      <c r="J133" s="10" t="s">
        <v>15</v>
      </c>
      <c r="K133" s="10" t="s">
        <v>15</v>
      </c>
      <c r="L133" s="10" t="s">
        <v>15</v>
      </c>
      <c r="M133" s="10" t="s">
        <v>15</v>
      </c>
      <c r="N133" s="10"/>
    </row>
    <row r="134" spans="1:14" ht="30" customHeight="1" x14ac:dyDescent="0.15">
      <c r="A134" s="12"/>
      <c r="B134" s="14"/>
      <c r="C134" s="16"/>
      <c r="D134" s="18"/>
      <c r="E134" s="8" t="s">
        <v>20</v>
      </c>
      <c r="F134" s="39"/>
      <c r="G134" s="22"/>
      <c r="H134" s="24"/>
      <c r="I134" s="11"/>
      <c r="J134" s="11"/>
      <c r="K134" s="11"/>
      <c r="L134" s="11"/>
      <c r="M134" s="11"/>
      <c r="N134" s="11"/>
    </row>
    <row r="135" spans="1:14" ht="30" customHeight="1" x14ac:dyDescent="0.15">
      <c r="A135" s="12">
        <v>66</v>
      </c>
      <c r="B135" s="13" t="s">
        <v>20</v>
      </c>
      <c r="C135" s="31" t="s">
        <v>20</v>
      </c>
      <c r="D135" s="17" t="s">
        <v>20</v>
      </c>
      <c r="E135" s="7" t="s">
        <v>20</v>
      </c>
      <c r="F135" s="38" t="s">
        <v>20</v>
      </c>
      <c r="G135" s="25" t="s">
        <v>15</v>
      </c>
      <c r="H135" s="23" t="s">
        <v>20</v>
      </c>
      <c r="I135" s="10" t="s">
        <v>15</v>
      </c>
      <c r="J135" s="10" t="s">
        <v>15</v>
      </c>
      <c r="K135" s="10" t="s">
        <v>15</v>
      </c>
      <c r="L135" s="10" t="s">
        <v>15</v>
      </c>
      <c r="M135" s="10" t="s">
        <v>15</v>
      </c>
      <c r="N135" s="10"/>
    </row>
    <row r="136" spans="1:14" ht="30" customHeight="1" x14ac:dyDescent="0.15">
      <c r="A136" s="12"/>
      <c r="B136" s="14"/>
      <c r="C136" s="16"/>
      <c r="D136" s="18"/>
      <c r="E136" s="8" t="s">
        <v>20</v>
      </c>
      <c r="F136" s="39"/>
      <c r="G136" s="22"/>
      <c r="H136" s="24"/>
      <c r="I136" s="11"/>
      <c r="J136" s="11"/>
      <c r="K136" s="11"/>
      <c r="L136" s="11"/>
      <c r="M136" s="11"/>
      <c r="N136" s="11"/>
    </row>
    <row r="137" spans="1:14" ht="30" customHeight="1" x14ac:dyDescent="0.15">
      <c r="A137" s="12">
        <v>67</v>
      </c>
      <c r="B137" s="13" t="s">
        <v>20</v>
      </c>
      <c r="C137" s="31" t="s">
        <v>20</v>
      </c>
      <c r="D137" s="17" t="s">
        <v>20</v>
      </c>
      <c r="E137" s="7" t="s">
        <v>20</v>
      </c>
      <c r="F137" s="38" t="s">
        <v>20</v>
      </c>
      <c r="G137" s="25" t="s">
        <v>15</v>
      </c>
      <c r="H137" s="23" t="s">
        <v>20</v>
      </c>
      <c r="I137" s="10" t="s">
        <v>15</v>
      </c>
      <c r="J137" s="10" t="s">
        <v>15</v>
      </c>
      <c r="K137" s="10" t="s">
        <v>15</v>
      </c>
      <c r="L137" s="10" t="s">
        <v>15</v>
      </c>
      <c r="M137" s="10" t="s">
        <v>15</v>
      </c>
      <c r="N137" s="10"/>
    </row>
    <row r="138" spans="1:14" ht="30" customHeight="1" x14ac:dyDescent="0.15">
      <c r="A138" s="12"/>
      <c r="B138" s="14"/>
      <c r="C138" s="16"/>
      <c r="D138" s="18"/>
      <c r="E138" s="8" t="s">
        <v>20</v>
      </c>
      <c r="F138" s="39"/>
      <c r="G138" s="22"/>
      <c r="H138" s="24"/>
      <c r="I138" s="11"/>
      <c r="J138" s="11"/>
      <c r="K138" s="11"/>
      <c r="L138" s="11"/>
      <c r="M138" s="11"/>
      <c r="N138" s="11"/>
    </row>
    <row r="139" spans="1:14" ht="30" customHeight="1" x14ac:dyDescent="0.15">
      <c r="A139" s="12">
        <v>68</v>
      </c>
      <c r="B139" s="13" t="s">
        <v>20</v>
      </c>
      <c r="C139" s="31" t="s">
        <v>20</v>
      </c>
      <c r="D139" s="17" t="s">
        <v>20</v>
      </c>
      <c r="E139" s="7" t="s">
        <v>20</v>
      </c>
      <c r="F139" s="38" t="s">
        <v>20</v>
      </c>
      <c r="G139" s="25" t="s">
        <v>15</v>
      </c>
      <c r="H139" s="23" t="s">
        <v>20</v>
      </c>
      <c r="I139" s="10" t="s">
        <v>15</v>
      </c>
      <c r="J139" s="10" t="s">
        <v>15</v>
      </c>
      <c r="K139" s="10" t="s">
        <v>15</v>
      </c>
      <c r="L139" s="10" t="s">
        <v>15</v>
      </c>
      <c r="M139" s="10" t="s">
        <v>15</v>
      </c>
      <c r="N139" s="10"/>
    </row>
    <row r="140" spans="1:14" ht="30" customHeight="1" x14ac:dyDescent="0.15">
      <c r="A140" s="12"/>
      <c r="B140" s="14"/>
      <c r="C140" s="16"/>
      <c r="D140" s="18"/>
      <c r="E140" s="8" t="s">
        <v>20</v>
      </c>
      <c r="F140" s="39"/>
      <c r="G140" s="22"/>
      <c r="H140" s="24"/>
      <c r="I140" s="11"/>
      <c r="J140" s="11"/>
      <c r="K140" s="11"/>
      <c r="L140" s="11"/>
      <c r="M140" s="11"/>
      <c r="N140" s="11"/>
    </row>
    <row r="141" spans="1:14" ht="30" customHeight="1" x14ac:dyDescent="0.15">
      <c r="A141" s="12">
        <v>69</v>
      </c>
      <c r="B141" s="13" t="s">
        <v>20</v>
      </c>
      <c r="C141" s="31" t="s">
        <v>20</v>
      </c>
      <c r="D141" s="17" t="s">
        <v>20</v>
      </c>
      <c r="E141" s="7" t="s">
        <v>20</v>
      </c>
      <c r="F141" s="38" t="s">
        <v>20</v>
      </c>
      <c r="G141" s="25" t="s">
        <v>15</v>
      </c>
      <c r="H141" s="23" t="s">
        <v>20</v>
      </c>
      <c r="I141" s="10" t="s">
        <v>15</v>
      </c>
      <c r="J141" s="10" t="s">
        <v>15</v>
      </c>
      <c r="K141" s="10" t="s">
        <v>15</v>
      </c>
      <c r="L141" s="10" t="s">
        <v>15</v>
      </c>
      <c r="M141" s="10" t="s">
        <v>15</v>
      </c>
      <c r="N141" s="10"/>
    </row>
    <row r="142" spans="1:14" ht="30" customHeight="1" x14ac:dyDescent="0.15">
      <c r="A142" s="12"/>
      <c r="B142" s="14"/>
      <c r="C142" s="16"/>
      <c r="D142" s="18"/>
      <c r="E142" s="8" t="s">
        <v>20</v>
      </c>
      <c r="F142" s="39"/>
      <c r="G142" s="22"/>
      <c r="H142" s="24"/>
      <c r="I142" s="11"/>
      <c r="J142" s="11"/>
      <c r="K142" s="11"/>
      <c r="L142" s="11"/>
      <c r="M142" s="11"/>
      <c r="N142" s="11"/>
    </row>
    <row r="143" spans="1:14" ht="30" customHeight="1" x14ac:dyDescent="0.15">
      <c r="A143" s="12">
        <v>70</v>
      </c>
      <c r="B143" s="13" t="s">
        <v>20</v>
      </c>
      <c r="C143" s="31" t="s">
        <v>20</v>
      </c>
      <c r="D143" s="17" t="s">
        <v>20</v>
      </c>
      <c r="E143" s="7" t="s">
        <v>20</v>
      </c>
      <c r="F143" s="38" t="s">
        <v>20</v>
      </c>
      <c r="G143" s="25" t="s">
        <v>15</v>
      </c>
      <c r="H143" s="23" t="s">
        <v>20</v>
      </c>
      <c r="I143" s="10" t="s">
        <v>15</v>
      </c>
      <c r="J143" s="10" t="s">
        <v>15</v>
      </c>
      <c r="K143" s="10" t="s">
        <v>15</v>
      </c>
      <c r="L143" s="10" t="s">
        <v>15</v>
      </c>
      <c r="M143" s="10" t="s">
        <v>15</v>
      </c>
      <c r="N143" s="10"/>
    </row>
    <row r="144" spans="1:14" ht="30" customHeight="1" x14ac:dyDescent="0.15">
      <c r="A144" s="12"/>
      <c r="B144" s="14"/>
      <c r="C144" s="16"/>
      <c r="D144" s="18"/>
      <c r="E144" s="8" t="s">
        <v>20</v>
      </c>
      <c r="F144" s="39"/>
      <c r="G144" s="22"/>
      <c r="H144" s="24"/>
      <c r="I144" s="11"/>
      <c r="J144" s="11"/>
      <c r="K144" s="11"/>
      <c r="L144" s="11"/>
      <c r="M144" s="11"/>
      <c r="N144" s="11"/>
    </row>
    <row r="145" spans="1:14" ht="30" customHeight="1" x14ac:dyDescent="0.15">
      <c r="A145" s="12">
        <v>71</v>
      </c>
      <c r="B145" s="13" t="s">
        <v>20</v>
      </c>
      <c r="C145" s="31" t="s">
        <v>20</v>
      </c>
      <c r="D145" s="17" t="s">
        <v>20</v>
      </c>
      <c r="E145" s="7" t="s">
        <v>20</v>
      </c>
      <c r="F145" s="38" t="s">
        <v>20</v>
      </c>
      <c r="G145" s="25" t="s">
        <v>15</v>
      </c>
      <c r="H145" s="23" t="s">
        <v>20</v>
      </c>
      <c r="I145" s="10" t="s">
        <v>15</v>
      </c>
      <c r="J145" s="10" t="s">
        <v>15</v>
      </c>
      <c r="K145" s="10" t="s">
        <v>15</v>
      </c>
      <c r="L145" s="10" t="s">
        <v>15</v>
      </c>
      <c r="M145" s="10" t="s">
        <v>15</v>
      </c>
      <c r="N145" s="10"/>
    </row>
    <row r="146" spans="1:14" ht="30" customHeight="1" x14ac:dyDescent="0.15">
      <c r="A146" s="12"/>
      <c r="B146" s="14"/>
      <c r="C146" s="16"/>
      <c r="D146" s="18"/>
      <c r="E146" s="8" t="s">
        <v>20</v>
      </c>
      <c r="F146" s="39"/>
      <c r="G146" s="22"/>
      <c r="H146" s="24"/>
      <c r="I146" s="11"/>
      <c r="J146" s="11"/>
      <c r="K146" s="11"/>
      <c r="L146" s="11"/>
      <c r="M146" s="11"/>
      <c r="N146" s="11"/>
    </row>
    <row r="147" spans="1:14" ht="30" customHeight="1" x14ac:dyDescent="0.15">
      <c r="A147" s="12">
        <v>72</v>
      </c>
      <c r="B147" s="13" t="s">
        <v>20</v>
      </c>
      <c r="C147" s="31" t="s">
        <v>20</v>
      </c>
      <c r="D147" s="17" t="s">
        <v>20</v>
      </c>
      <c r="E147" s="7" t="s">
        <v>20</v>
      </c>
      <c r="F147" s="38" t="s">
        <v>20</v>
      </c>
      <c r="G147" s="25" t="s">
        <v>15</v>
      </c>
      <c r="H147" s="23" t="s">
        <v>20</v>
      </c>
      <c r="I147" s="10" t="s">
        <v>15</v>
      </c>
      <c r="J147" s="10" t="s">
        <v>15</v>
      </c>
      <c r="K147" s="10" t="s">
        <v>15</v>
      </c>
      <c r="L147" s="10" t="s">
        <v>15</v>
      </c>
      <c r="M147" s="10" t="s">
        <v>15</v>
      </c>
      <c r="N147" s="10"/>
    </row>
    <row r="148" spans="1:14" ht="30" customHeight="1" x14ac:dyDescent="0.15">
      <c r="A148" s="12"/>
      <c r="B148" s="14"/>
      <c r="C148" s="16"/>
      <c r="D148" s="18"/>
      <c r="E148" s="8" t="s">
        <v>20</v>
      </c>
      <c r="F148" s="39"/>
      <c r="G148" s="22"/>
      <c r="H148" s="24"/>
      <c r="I148" s="11"/>
      <c r="J148" s="11"/>
      <c r="K148" s="11"/>
      <c r="L148" s="11"/>
      <c r="M148" s="11"/>
      <c r="N148" s="11"/>
    </row>
  </sheetData>
  <autoFilter ref="A4:N4"/>
  <mergeCells count="947">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H11:H12"/>
    <mergeCell ref="I11:I12"/>
    <mergeCell ref="G9:G10"/>
    <mergeCell ref="H9:H10"/>
    <mergeCell ref="I9:I10"/>
    <mergeCell ref="J7:J8"/>
    <mergeCell ref="K7:K8"/>
    <mergeCell ref="L7:L8"/>
    <mergeCell ref="M7:M8"/>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H19:H20"/>
    <mergeCell ref="I19:I20"/>
    <mergeCell ref="G17:G18"/>
    <mergeCell ref="H17:H18"/>
    <mergeCell ref="I17:I18"/>
    <mergeCell ref="J15:J16"/>
    <mergeCell ref="K15:K16"/>
    <mergeCell ref="L15:L16"/>
    <mergeCell ref="M15:M16"/>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H27:H28"/>
    <mergeCell ref="I27:I28"/>
    <mergeCell ref="G25:G26"/>
    <mergeCell ref="H25:H26"/>
    <mergeCell ref="I25:I26"/>
    <mergeCell ref="J23:J24"/>
    <mergeCell ref="K23:K24"/>
    <mergeCell ref="L23:L24"/>
    <mergeCell ref="M23:M24"/>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H35:H36"/>
    <mergeCell ref="I35:I36"/>
    <mergeCell ref="G33:G34"/>
    <mergeCell ref="H33:H34"/>
    <mergeCell ref="I33:I34"/>
    <mergeCell ref="J31:J32"/>
    <mergeCell ref="K31:K32"/>
    <mergeCell ref="L31:L32"/>
    <mergeCell ref="M31:M32"/>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H43:H44"/>
    <mergeCell ref="I43:I44"/>
    <mergeCell ref="G41:G42"/>
    <mergeCell ref="H41:H42"/>
    <mergeCell ref="I41:I42"/>
    <mergeCell ref="J39:J40"/>
    <mergeCell ref="K39:K40"/>
    <mergeCell ref="L39:L40"/>
    <mergeCell ref="M39:M40"/>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H47:H48"/>
    <mergeCell ref="I47:I48"/>
    <mergeCell ref="H51:H52"/>
    <mergeCell ref="I51:I52"/>
    <mergeCell ref="G49:G50"/>
    <mergeCell ref="H49:H50"/>
    <mergeCell ref="I49:I50"/>
    <mergeCell ref="J47:J48"/>
    <mergeCell ref="K47:K48"/>
    <mergeCell ref="L47:L48"/>
    <mergeCell ref="M47:M48"/>
    <mergeCell ref="G53:G54"/>
    <mergeCell ref="H53:H54"/>
    <mergeCell ref="I53:I54"/>
    <mergeCell ref="J51:J52"/>
    <mergeCell ref="K51:K52"/>
    <mergeCell ref="L51:L52"/>
    <mergeCell ref="M51:M52"/>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H55:H56"/>
    <mergeCell ref="I55:I56"/>
    <mergeCell ref="H59:H60"/>
    <mergeCell ref="I59:I60"/>
    <mergeCell ref="G57:G58"/>
    <mergeCell ref="H57:H58"/>
    <mergeCell ref="I57:I58"/>
    <mergeCell ref="J55:J56"/>
    <mergeCell ref="K55:K56"/>
    <mergeCell ref="L55:L56"/>
    <mergeCell ref="M55:M56"/>
    <mergeCell ref="G61:G62"/>
    <mergeCell ref="H61:H62"/>
    <mergeCell ref="I61:I62"/>
    <mergeCell ref="J59:J60"/>
    <mergeCell ref="K59:K60"/>
    <mergeCell ref="L59:L60"/>
    <mergeCell ref="M59:M60"/>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H63:H64"/>
    <mergeCell ref="I63:I64"/>
    <mergeCell ref="H67:H68"/>
    <mergeCell ref="I67:I68"/>
    <mergeCell ref="G65:G66"/>
    <mergeCell ref="H65:H66"/>
    <mergeCell ref="I65:I66"/>
    <mergeCell ref="J63:J64"/>
    <mergeCell ref="K63:K64"/>
    <mergeCell ref="L63:L64"/>
    <mergeCell ref="M63:M64"/>
    <mergeCell ref="G69:G70"/>
    <mergeCell ref="H69:H70"/>
    <mergeCell ref="I69:I70"/>
    <mergeCell ref="J67:J68"/>
    <mergeCell ref="K67:K68"/>
    <mergeCell ref="L67:L68"/>
    <mergeCell ref="M67:M68"/>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H71:H72"/>
    <mergeCell ref="I71:I72"/>
    <mergeCell ref="H75:H76"/>
    <mergeCell ref="I75:I76"/>
    <mergeCell ref="G73:G74"/>
    <mergeCell ref="H73:H74"/>
    <mergeCell ref="I73:I74"/>
    <mergeCell ref="J71:J72"/>
    <mergeCell ref="K71:K72"/>
    <mergeCell ref="L71:L72"/>
    <mergeCell ref="M71:M72"/>
    <mergeCell ref="G77:G78"/>
    <mergeCell ref="H77:H78"/>
    <mergeCell ref="I77:I78"/>
    <mergeCell ref="J75:J76"/>
    <mergeCell ref="K75:K76"/>
    <mergeCell ref="L75:L76"/>
    <mergeCell ref="M75:M76"/>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H79:H80"/>
    <mergeCell ref="I79:I80"/>
    <mergeCell ref="H83:H84"/>
    <mergeCell ref="I83:I84"/>
    <mergeCell ref="G81:G82"/>
    <mergeCell ref="H81:H82"/>
    <mergeCell ref="I81:I82"/>
    <mergeCell ref="J79:J80"/>
    <mergeCell ref="K79:K80"/>
    <mergeCell ref="L79:L80"/>
    <mergeCell ref="M79:M80"/>
    <mergeCell ref="G85:G86"/>
    <mergeCell ref="H85:H86"/>
    <mergeCell ref="I85:I86"/>
    <mergeCell ref="J83:J84"/>
    <mergeCell ref="K83:K84"/>
    <mergeCell ref="L83:L84"/>
    <mergeCell ref="M83:M84"/>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H87:H88"/>
    <mergeCell ref="I87:I88"/>
    <mergeCell ref="H91:H92"/>
    <mergeCell ref="I91:I92"/>
    <mergeCell ref="G89:G90"/>
    <mergeCell ref="H89:H90"/>
    <mergeCell ref="I89:I90"/>
    <mergeCell ref="J87:J88"/>
    <mergeCell ref="K87:K88"/>
    <mergeCell ref="L87:L88"/>
    <mergeCell ref="M87:M88"/>
    <mergeCell ref="G93:G94"/>
    <mergeCell ref="H93:H94"/>
    <mergeCell ref="I93:I94"/>
    <mergeCell ref="J91:J92"/>
    <mergeCell ref="K91:K92"/>
    <mergeCell ref="L91:L92"/>
    <mergeCell ref="M91:M92"/>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H95:H96"/>
    <mergeCell ref="I95:I96"/>
    <mergeCell ref="H99:H100"/>
    <mergeCell ref="I99:I100"/>
    <mergeCell ref="G97:G98"/>
    <mergeCell ref="H97:H98"/>
    <mergeCell ref="I97:I98"/>
    <mergeCell ref="J95:J96"/>
    <mergeCell ref="K95:K96"/>
    <mergeCell ref="L95:L96"/>
    <mergeCell ref="M95:M96"/>
    <mergeCell ref="G101:G102"/>
    <mergeCell ref="H101:H102"/>
    <mergeCell ref="I101:I102"/>
    <mergeCell ref="J99:J100"/>
    <mergeCell ref="K99:K100"/>
    <mergeCell ref="L99:L100"/>
    <mergeCell ref="M99:M100"/>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H103:H104"/>
    <mergeCell ref="I103:I104"/>
    <mergeCell ref="H107:H108"/>
    <mergeCell ref="I107:I108"/>
    <mergeCell ref="G105:G106"/>
    <mergeCell ref="H105:H106"/>
    <mergeCell ref="I105:I106"/>
    <mergeCell ref="J103:J104"/>
    <mergeCell ref="K103:K104"/>
    <mergeCell ref="L103:L104"/>
    <mergeCell ref="M103:M104"/>
    <mergeCell ref="G109:G110"/>
    <mergeCell ref="H109:H110"/>
    <mergeCell ref="I109:I110"/>
    <mergeCell ref="J107:J108"/>
    <mergeCell ref="K107:K108"/>
    <mergeCell ref="L107:L108"/>
    <mergeCell ref="M107:M108"/>
    <mergeCell ref="N107:N108"/>
    <mergeCell ref="A109:A110"/>
    <mergeCell ref="B109:B110"/>
    <mergeCell ref="C109:C110"/>
    <mergeCell ref="D109:D110"/>
    <mergeCell ref="F109:F110"/>
    <mergeCell ref="M109:M110"/>
    <mergeCell ref="N109:N110"/>
    <mergeCell ref="J109:J110"/>
    <mergeCell ref="K109:K110"/>
    <mergeCell ref="L109:L110"/>
    <mergeCell ref="A107:A108"/>
    <mergeCell ref="B107:B108"/>
    <mergeCell ref="C107:C108"/>
    <mergeCell ref="D107:D108"/>
    <mergeCell ref="F107:F108"/>
    <mergeCell ref="G107:G108"/>
    <mergeCell ref="N111:N112"/>
    <mergeCell ref="A113:A114"/>
    <mergeCell ref="B113:B114"/>
    <mergeCell ref="C113:C114"/>
    <mergeCell ref="D113:D114"/>
    <mergeCell ref="F113:F114"/>
    <mergeCell ref="M113:M114"/>
    <mergeCell ref="N113:N114"/>
    <mergeCell ref="J113:J114"/>
    <mergeCell ref="K113:K114"/>
    <mergeCell ref="L113:L114"/>
    <mergeCell ref="A111:A112"/>
    <mergeCell ref="B111:B112"/>
    <mergeCell ref="C111:C112"/>
    <mergeCell ref="D111:D112"/>
    <mergeCell ref="F111:F112"/>
    <mergeCell ref="G111:G112"/>
    <mergeCell ref="H111:H112"/>
    <mergeCell ref="I111:I112"/>
    <mergeCell ref="H115:H116"/>
    <mergeCell ref="I115:I116"/>
    <mergeCell ref="G113:G114"/>
    <mergeCell ref="H113:H114"/>
    <mergeCell ref="I113:I114"/>
    <mergeCell ref="J111:J112"/>
    <mergeCell ref="K111:K112"/>
    <mergeCell ref="L111:L112"/>
    <mergeCell ref="M111:M112"/>
    <mergeCell ref="G117:G118"/>
    <mergeCell ref="H117:H118"/>
    <mergeCell ref="I117:I118"/>
    <mergeCell ref="J115:J116"/>
    <mergeCell ref="K115:K116"/>
    <mergeCell ref="L115:L116"/>
    <mergeCell ref="M115:M116"/>
    <mergeCell ref="N115:N116"/>
    <mergeCell ref="A117:A118"/>
    <mergeCell ref="B117:B118"/>
    <mergeCell ref="C117:C118"/>
    <mergeCell ref="D117:D118"/>
    <mergeCell ref="F117:F118"/>
    <mergeCell ref="M117:M118"/>
    <mergeCell ref="N117:N118"/>
    <mergeCell ref="J117:J118"/>
    <mergeCell ref="K117:K118"/>
    <mergeCell ref="L117:L118"/>
    <mergeCell ref="A115:A116"/>
    <mergeCell ref="B115:B116"/>
    <mergeCell ref="C115:C116"/>
    <mergeCell ref="D115:D116"/>
    <mergeCell ref="F115:F116"/>
    <mergeCell ref="G115:G116"/>
    <mergeCell ref="N119:N120"/>
    <mergeCell ref="A121:A122"/>
    <mergeCell ref="B121:B122"/>
    <mergeCell ref="C121:C122"/>
    <mergeCell ref="D121:D122"/>
    <mergeCell ref="F121:F122"/>
    <mergeCell ref="M121:M122"/>
    <mergeCell ref="N121:N122"/>
    <mergeCell ref="J121:J122"/>
    <mergeCell ref="K121:K122"/>
    <mergeCell ref="L121:L122"/>
    <mergeCell ref="A119:A120"/>
    <mergeCell ref="B119:B120"/>
    <mergeCell ref="C119:C120"/>
    <mergeCell ref="D119:D120"/>
    <mergeCell ref="F119:F120"/>
    <mergeCell ref="G119:G120"/>
    <mergeCell ref="H119:H120"/>
    <mergeCell ref="I119:I120"/>
    <mergeCell ref="H123:H124"/>
    <mergeCell ref="I123:I124"/>
    <mergeCell ref="G121:G122"/>
    <mergeCell ref="H121:H122"/>
    <mergeCell ref="I121:I122"/>
    <mergeCell ref="J119:J120"/>
    <mergeCell ref="K119:K120"/>
    <mergeCell ref="L119:L120"/>
    <mergeCell ref="M119:M120"/>
    <mergeCell ref="G125:G126"/>
    <mergeCell ref="H125:H126"/>
    <mergeCell ref="I125:I126"/>
    <mergeCell ref="J123:J124"/>
    <mergeCell ref="K123:K124"/>
    <mergeCell ref="L123:L124"/>
    <mergeCell ref="M123:M124"/>
    <mergeCell ref="N123:N124"/>
    <mergeCell ref="A125:A126"/>
    <mergeCell ref="B125:B126"/>
    <mergeCell ref="C125:C126"/>
    <mergeCell ref="D125:D126"/>
    <mergeCell ref="F125:F126"/>
    <mergeCell ref="M125:M126"/>
    <mergeCell ref="N125:N126"/>
    <mergeCell ref="J125:J126"/>
    <mergeCell ref="K125:K126"/>
    <mergeCell ref="L125:L126"/>
    <mergeCell ref="A123:A124"/>
    <mergeCell ref="B123:B124"/>
    <mergeCell ref="C123:C124"/>
    <mergeCell ref="D123:D124"/>
    <mergeCell ref="F123:F124"/>
    <mergeCell ref="G123:G124"/>
    <mergeCell ref="N127:N128"/>
    <mergeCell ref="A129:A130"/>
    <mergeCell ref="B129:B130"/>
    <mergeCell ref="C129:C130"/>
    <mergeCell ref="D129:D130"/>
    <mergeCell ref="F129:F130"/>
    <mergeCell ref="M129:M130"/>
    <mergeCell ref="N129:N130"/>
    <mergeCell ref="J129:J130"/>
    <mergeCell ref="K129:K130"/>
    <mergeCell ref="L129:L130"/>
    <mergeCell ref="A127:A128"/>
    <mergeCell ref="B127:B128"/>
    <mergeCell ref="C127:C128"/>
    <mergeCell ref="D127:D128"/>
    <mergeCell ref="F127:F128"/>
    <mergeCell ref="G127:G128"/>
    <mergeCell ref="H127:H128"/>
    <mergeCell ref="I127:I128"/>
    <mergeCell ref="H131:H132"/>
    <mergeCell ref="I131:I132"/>
    <mergeCell ref="G129:G130"/>
    <mergeCell ref="H129:H130"/>
    <mergeCell ref="I129:I130"/>
    <mergeCell ref="J127:J128"/>
    <mergeCell ref="K127:K128"/>
    <mergeCell ref="L127:L128"/>
    <mergeCell ref="M127:M128"/>
    <mergeCell ref="G133:G134"/>
    <mergeCell ref="H133:H134"/>
    <mergeCell ref="I133:I134"/>
    <mergeCell ref="J131:J132"/>
    <mergeCell ref="K131:K132"/>
    <mergeCell ref="L131:L132"/>
    <mergeCell ref="M131:M132"/>
    <mergeCell ref="N131:N132"/>
    <mergeCell ref="A133:A134"/>
    <mergeCell ref="B133:B134"/>
    <mergeCell ref="C133:C134"/>
    <mergeCell ref="D133:D134"/>
    <mergeCell ref="F133:F134"/>
    <mergeCell ref="M133:M134"/>
    <mergeCell ref="N133:N134"/>
    <mergeCell ref="J133:J134"/>
    <mergeCell ref="K133:K134"/>
    <mergeCell ref="L133:L134"/>
    <mergeCell ref="A131:A132"/>
    <mergeCell ref="B131:B132"/>
    <mergeCell ref="C131:C132"/>
    <mergeCell ref="D131:D132"/>
    <mergeCell ref="F131:F132"/>
    <mergeCell ref="G131:G132"/>
    <mergeCell ref="N135:N136"/>
    <mergeCell ref="A137:A138"/>
    <mergeCell ref="B137:B138"/>
    <mergeCell ref="C137:C138"/>
    <mergeCell ref="D137:D138"/>
    <mergeCell ref="F137:F138"/>
    <mergeCell ref="M137:M138"/>
    <mergeCell ref="N137:N138"/>
    <mergeCell ref="J137:J138"/>
    <mergeCell ref="K137:K138"/>
    <mergeCell ref="L137:L138"/>
    <mergeCell ref="A135:A136"/>
    <mergeCell ref="B135:B136"/>
    <mergeCell ref="C135:C136"/>
    <mergeCell ref="D135:D136"/>
    <mergeCell ref="F135:F136"/>
    <mergeCell ref="G135:G136"/>
    <mergeCell ref="H135:H136"/>
    <mergeCell ref="I135:I136"/>
    <mergeCell ref="H139:H140"/>
    <mergeCell ref="I139:I140"/>
    <mergeCell ref="G137:G138"/>
    <mergeCell ref="H137:H138"/>
    <mergeCell ref="I137:I138"/>
    <mergeCell ref="J135:J136"/>
    <mergeCell ref="K135:K136"/>
    <mergeCell ref="L135:L136"/>
    <mergeCell ref="M135:M136"/>
    <mergeCell ref="G141:G142"/>
    <mergeCell ref="H141:H142"/>
    <mergeCell ref="I141:I142"/>
    <mergeCell ref="J139:J140"/>
    <mergeCell ref="K139:K140"/>
    <mergeCell ref="L139:L140"/>
    <mergeCell ref="M139:M140"/>
    <mergeCell ref="N139:N140"/>
    <mergeCell ref="A141:A142"/>
    <mergeCell ref="B141:B142"/>
    <mergeCell ref="C141:C142"/>
    <mergeCell ref="D141:D142"/>
    <mergeCell ref="F141:F142"/>
    <mergeCell ref="M141:M142"/>
    <mergeCell ref="N141:N142"/>
    <mergeCell ref="J141:J142"/>
    <mergeCell ref="K141:K142"/>
    <mergeCell ref="L141:L142"/>
    <mergeCell ref="A139:A140"/>
    <mergeCell ref="B139:B140"/>
    <mergeCell ref="C139:C140"/>
    <mergeCell ref="D139:D140"/>
    <mergeCell ref="F139:F140"/>
    <mergeCell ref="G139:G140"/>
    <mergeCell ref="J143:J144"/>
    <mergeCell ref="K143:K144"/>
    <mergeCell ref="L143:L144"/>
    <mergeCell ref="M143:M144"/>
    <mergeCell ref="N143:N144"/>
    <mergeCell ref="A145:A146"/>
    <mergeCell ref="B145:B146"/>
    <mergeCell ref="C145:C146"/>
    <mergeCell ref="D145:D146"/>
    <mergeCell ref="F145:F146"/>
    <mergeCell ref="A143:A144"/>
    <mergeCell ref="B143:B144"/>
    <mergeCell ref="C143:C144"/>
    <mergeCell ref="D143:D144"/>
    <mergeCell ref="F143:F144"/>
    <mergeCell ref="G143:G144"/>
    <mergeCell ref="H143:H144"/>
    <mergeCell ref="I143:I144"/>
    <mergeCell ref="J147:J148"/>
    <mergeCell ref="K147:K148"/>
    <mergeCell ref="L147:L148"/>
    <mergeCell ref="M147:M148"/>
    <mergeCell ref="N147:N148"/>
    <mergeCell ref="M145:M146"/>
    <mergeCell ref="N145:N146"/>
    <mergeCell ref="A147:A148"/>
    <mergeCell ref="B147:B148"/>
    <mergeCell ref="C147:C148"/>
    <mergeCell ref="D147:D148"/>
    <mergeCell ref="F147:F148"/>
    <mergeCell ref="G147:G148"/>
    <mergeCell ref="H147:H148"/>
    <mergeCell ref="I147:I148"/>
    <mergeCell ref="G145:G146"/>
    <mergeCell ref="H145:H146"/>
    <mergeCell ref="I145:I146"/>
    <mergeCell ref="J145:J146"/>
    <mergeCell ref="K145:K146"/>
    <mergeCell ref="L145:L146"/>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公開（随契・工事）</vt:lpstr>
      <vt:lpstr>公開（随契・物品役務等）</vt:lpstr>
      <vt:lpstr>公開（入札・工事）</vt:lpstr>
      <vt:lpstr>公開（入札・物品役務等）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H136234</dc:creator>
  <cp:lastModifiedBy>Windows ユーザー</cp:lastModifiedBy>
  <dcterms:created xsi:type="dcterms:W3CDTF">2018-09-28T22:41:44Z</dcterms:created>
  <dcterms:modified xsi:type="dcterms:W3CDTF">2020-11-30T09:00:58Z</dcterms:modified>
</cp:coreProperties>
</file>